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'BOM'!$A$1:$I$82</definedName>
  </definedNames>
  <calcPr fullCalcOnLoad="1"/>
</workbook>
</file>

<file path=xl/sharedStrings.xml><?xml version="1.0" encoding="utf-8"?>
<sst xmlns="http://schemas.openxmlformats.org/spreadsheetml/2006/main" count="286" uniqueCount="223">
  <si>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</si>
  <si>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</si>
  <si>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</si>
  <si>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</si>
  <si>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</si>
  <si>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</si>
  <si>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</si>
  <si>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</si>
  <si>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</si>
  <si>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</si>
  <si>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</si>
  <si>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DOCUMENT HISTORY</t>
  </si>
  <si>
    <t>Date</t>
  </si>
  <si>
    <t>Rev.</t>
  </si>
  <si>
    <t>Author</t>
  </si>
  <si>
    <t>Qnt</t>
  </si>
  <si>
    <t>Elektor</t>
  </si>
  <si>
    <t>1N4148</t>
  </si>
  <si>
    <t>Axial</t>
  </si>
  <si>
    <t>Radial leaded</t>
  </si>
  <si>
    <t xml:space="preserve">KOA </t>
  </si>
  <si>
    <t xml:space="preserve">CF1/4C103J </t>
  </si>
  <si>
    <t xml:space="preserve">MULTICOMP </t>
  </si>
  <si>
    <t xml:space="preserve">VISHAY BC COMPONENTS </t>
  </si>
  <si>
    <t xml:space="preserve">2252 325 08104 </t>
  </si>
  <si>
    <t>CFS1/4C102J</t>
  </si>
  <si>
    <t>NTE ELECTRONICS</t>
  </si>
  <si>
    <t>1k, 5 %, 250 mW</t>
  </si>
  <si>
    <t>10k, 5 %, 250 mW</t>
  </si>
  <si>
    <t>MULTICOMP</t>
  </si>
  <si>
    <t>STMICROELECTRONICS</t>
  </si>
  <si>
    <t>TO220</t>
  </si>
  <si>
    <t xml:space="preserve">MAXIM INTEGRATED PRODUCTS </t>
  </si>
  <si>
    <t>SCHURTER</t>
  </si>
  <si>
    <t>Fuse 3.15AT</t>
  </si>
  <si>
    <t>TO-92</t>
  </si>
  <si>
    <t>RS comp</t>
  </si>
  <si>
    <t>100k, 5 %, 250 mW</t>
  </si>
  <si>
    <t>CF1/4C104J</t>
  </si>
  <si>
    <t>CF1/4C221J</t>
  </si>
  <si>
    <t>51k, 1 %, 250 mW</t>
  </si>
  <si>
    <t>MF1/4CC5102F</t>
  </si>
  <si>
    <t>12k, 1 %, 250 mW</t>
  </si>
  <si>
    <t>MF25 12K</t>
  </si>
  <si>
    <t>18k, 1 %, 250 mW</t>
  </si>
  <si>
    <t>MF25 18K</t>
  </si>
  <si>
    <t>5k1, 1 %, 250 mW</t>
  </si>
  <si>
    <t>MF1/4CC5101F</t>
  </si>
  <si>
    <t>MCFYU5103Z5</t>
  </si>
  <si>
    <t>470uF/35V</t>
  </si>
  <si>
    <t>MCGPR35V477M10X21</t>
  </si>
  <si>
    <t>22pf</t>
  </si>
  <si>
    <t>10nF/50V</t>
  </si>
  <si>
    <t>100 nF/50V</t>
  </si>
  <si>
    <t>MCRR50220COGJ0200</t>
  </si>
  <si>
    <t>1N5821</t>
  </si>
  <si>
    <t>STPS745D</t>
  </si>
  <si>
    <t>D2,D3</t>
  </si>
  <si>
    <t>Zener 5V1</t>
  </si>
  <si>
    <t>NXP</t>
  </si>
  <si>
    <t>BZX79-C5V1</t>
  </si>
  <si>
    <t>BC547A</t>
  </si>
  <si>
    <t>FAIRCHILD SEMICONDUCTOR</t>
  </si>
  <si>
    <t>STP22NF03L</t>
  </si>
  <si>
    <t>DS1813-10+</t>
  </si>
  <si>
    <t>DS1813T</t>
  </si>
  <si>
    <t xml:space="preserve">ATMEGA8-16PU </t>
  </si>
  <si>
    <t>ATMEL</t>
  </si>
  <si>
    <t>ATMEGA8-16PU</t>
  </si>
  <si>
    <t>DIP28</t>
  </si>
  <si>
    <t>Inductor</t>
  </si>
  <si>
    <t>10uH</t>
  </si>
  <si>
    <t>EPCOS</t>
  </si>
  <si>
    <t>B78108S1103K</t>
  </si>
  <si>
    <t>L1</t>
  </si>
  <si>
    <t>Trimmer 10k, 500 mW</t>
  </si>
  <si>
    <t>Trimmer 100k, 500 mW</t>
  </si>
  <si>
    <t>BOURNS</t>
  </si>
  <si>
    <t>3296W-1-103LF</t>
  </si>
  <si>
    <t>PCB Mount</t>
  </si>
  <si>
    <t>3296W-1-104LF</t>
  </si>
  <si>
    <t>AVAGO TECHNOLOGIES</t>
  </si>
  <si>
    <t>HLMP-CM34-X1000</t>
  </si>
  <si>
    <t>LED, 5MM, HI-RED/GRN</t>
  </si>
  <si>
    <t>MCL059PURGW</t>
  </si>
  <si>
    <t>Green LED, 5MM</t>
  </si>
  <si>
    <t>Radial Leaded</t>
  </si>
  <si>
    <t>4MHz Crystal</t>
  </si>
  <si>
    <t>ABRACON</t>
  </si>
  <si>
    <t>ABL-4.000MHZ-B2</t>
  </si>
  <si>
    <t>MCDS04</t>
  </si>
  <si>
    <t>LM336BZ-2.5</t>
  </si>
  <si>
    <t>TEXAS INSTRUMENTS</t>
  </si>
  <si>
    <t>LM336BZ-2.5/NOPB</t>
  </si>
  <si>
    <t>AVX</t>
  </si>
  <si>
    <t>ND03R00104J</t>
  </si>
  <si>
    <t>R14</t>
  </si>
  <si>
    <t>DIP</t>
  </si>
  <si>
    <t>Tactile switch</t>
  </si>
  <si>
    <t>ALPS</t>
  </si>
  <si>
    <t>SKHHAKA010</t>
  </si>
  <si>
    <t>6mm</t>
  </si>
  <si>
    <t>V33ZA5P</t>
  </si>
  <si>
    <t>LITTELFUSE</t>
  </si>
  <si>
    <t>F1,F2</t>
  </si>
  <si>
    <t>R2</t>
  </si>
  <si>
    <t>R1,R6,R11</t>
  </si>
  <si>
    <t>R7</t>
  </si>
  <si>
    <t>R20,R21</t>
  </si>
  <si>
    <t>R13</t>
  </si>
  <si>
    <t>R8</t>
  </si>
  <si>
    <t>R16</t>
  </si>
  <si>
    <t>P1,P2</t>
  </si>
  <si>
    <t>P3</t>
  </si>
  <si>
    <t>C1</t>
  </si>
  <si>
    <t>C9,C10</t>
  </si>
  <si>
    <t>D5</t>
  </si>
  <si>
    <t>D6,D8,D9,D10,D14</t>
  </si>
  <si>
    <t>T1,T3</t>
  </si>
  <si>
    <t>IC2</t>
  </si>
  <si>
    <t>IC3</t>
  </si>
  <si>
    <t>D1</t>
  </si>
  <si>
    <t>X1</t>
  </si>
  <si>
    <t>S2</t>
  </si>
  <si>
    <t>100uF/16V</t>
  </si>
  <si>
    <t>100uH</t>
  </si>
  <si>
    <t xml:space="preserve">RUBYCON </t>
  </si>
  <si>
    <t>16ML100MEFC6.3X7</t>
  </si>
  <si>
    <t>LM2674N</t>
  </si>
  <si>
    <t>LM2674N-5.0/NOPB</t>
  </si>
  <si>
    <t>DIP8</t>
  </si>
  <si>
    <t>2N7000</t>
  </si>
  <si>
    <t>Zener 12V</t>
  </si>
  <si>
    <t>BZX79-B12</t>
  </si>
  <si>
    <t>1N5819</t>
  </si>
  <si>
    <t xml:space="preserve">STMICROELECTRONICS </t>
  </si>
  <si>
    <t>C3,C4,C5,C6,C7,C14,C18,C20</t>
  </si>
  <si>
    <t>R3,R5,R9,R12,R15,R22-R25,R27</t>
  </si>
  <si>
    <t>C2</t>
  </si>
  <si>
    <t>C8,C11,C12,C13,C15,C16,C17,C19</t>
  </si>
  <si>
    <t>B82145A1104J000</t>
  </si>
  <si>
    <t>L2</t>
  </si>
  <si>
    <t>T6</t>
  </si>
  <si>
    <t>S1,S2</t>
  </si>
  <si>
    <t>T2,T4,T5</t>
  </si>
  <si>
    <t>IC1</t>
  </si>
  <si>
    <t>LED1</t>
  </si>
  <si>
    <t>LED2</t>
  </si>
  <si>
    <t>D12,D11</t>
  </si>
  <si>
    <t>Enclosure</t>
  </si>
  <si>
    <t>Fibox</t>
  </si>
  <si>
    <t>PC 150/50 LT</t>
  </si>
  <si>
    <t>280-0896</t>
  </si>
  <si>
    <t>Fuse holder 5x20mm</t>
  </si>
  <si>
    <t>PCB terminal block, 8-way</t>
  </si>
  <si>
    <t>Camdenboss</t>
  </si>
  <si>
    <t>CTB9308/8</t>
  </si>
  <si>
    <t>K1</t>
  </si>
  <si>
    <t>K3</t>
  </si>
  <si>
    <t>K2</t>
  </si>
  <si>
    <t>Pin header 1x3</t>
  </si>
  <si>
    <t>Pin header 2x5</t>
  </si>
  <si>
    <t>J1, J2</t>
  </si>
  <si>
    <t>Pin header 1x2</t>
  </si>
  <si>
    <t>IC4</t>
  </si>
  <si>
    <t>BOM for editors</t>
  </si>
  <si>
    <t>R1,R6,R11 = 1k, 5 %, 250 mW</t>
  </si>
  <si>
    <t>R3,R5,R9,R12,R15,R22-R25,R27 = 100k, 5 %, 250 mW</t>
  </si>
  <si>
    <t>R13 = 51k, 1 %, 250 mW</t>
  </si>
  <si>
    <t>R14 = 12k, 1 %, 250 mW</t>
  </si>
  <si>
    <t>R8 = 18k, 1 %, 250 mW</t>
  </si>
  <si>
    <t>R16 = 5k1, 1 %, 250 mW</t>
  </si>
  <si>
    <t>P3 = Trimmer 10k, 500 mW</t>
  </si>
  <si>
    <t>P1,P2 = Trimmer 100k, 500 mW</t>
  </si>
  <si>
    <t>C3,C4,C5,C6,C7,C14,C18,C20 = 10nF/50V</t>
  </si>
  <si>
    <t>C8,C11,C12,C13,C15,C16,C17,C19 = 100 nF/50V</t>
  </si>
  <si>
    <t>C1 = 470uF/35V</t>
  </si>
  <si>
    <t>C9,C10 = 22pf</t>
  </si>
  <si>
    <t>C2 = 100uF/16V</t>
  </si>
  <si>
    <t>L1 = 10uH</t>
  </si>
  <si>
    <t>L2 = 100uH</t>
  </si>
  <si>
    <t>D5 = 1N5821</t>
  </si>
  <si>
    <t>D12,D11 = 1N5819</t>
  </si>
  <si>
    <t>D6,D8,D9,D10,D14 = 1N4148</t>
  </si>
  <si>
    <t>D2,D3 = STPS745D</t>
  </si>
  <si>
    <t>D1 = Zener 12V</t>
  </si>
  <si>
    <t>T2,T4,T5 = BC547A</t>
  </si>
  <si>
    <t>T6 = 2N7000</t>
  </si>
  <si>
    <t>T1,T3 = STP22NF03L</t>
  </si>
  <si>
    <t>IC2 = DS1813T</t>
  </si>
  <si>
    <t>IC1 = LM2674N</t>
  </si>
  <si>
    <t xml:space="preserve">IC3 = ATMEGA8-16PU </t>
  </si>
  <si>
    <t>LED1 = Green LED, 5MM</t>
  </si>
  <si>
    <t>LED2 = LED, 5MM, HI-RED/GRN</t>
  </si>
  <si>
    <t>IC4 = LM336BZ-2.5</t>
  </si>
  <si>
    <t>X1 = 4MHz Crystal</t>
  </si>
  <si>
    <t>S1,S2 = Tactile switch</t>
  </si>
  <si>
    <t>F1,F2 = Fuse 3.15AT</t>
  </si>
  <si>
    <t>Enclosure, 280-0896</t>
  </si>
  <si>
    <t>K1 = PCB terminal block, 8-way</t>
  </si>
  <si>
    <t>K2 = Pin header 1x3</t>
  </si>
  <si>
    <t>K3 = Pin header 2x5</t>
  </si>
  <si>
    <t>J1, J2 = Pin header 1x2</t>
  </si>
  <si>
    <t>220R, 5 %, 250 mW</t>
  </si>
  <si>
    <t>R20,R21 = 220R, 5 %, 250 mW</t>
  </si>
  <si>
    <t>NTC 100k</t>
  </si>
  <si>
    <t>R7 = NTC 100k</t>
  </si>
  <si>
    <t>Varistor V33ZA5P</t>
  </si>
  <si>
    <t>R2 = Varistor V33ZA5P</t>
  </si>
  <si>
    <t>D4,D7,D13</t>
  </si>
  <si>
    <t>R4,R10,R17,R18,R19,R26</t>
  </si>
  <si>
    <t>4-way DIP Switch</t>
  </si>
  <si>
    <t>DIP socket 28pin, 7.62mm wide</t>
  </si>
  <si>
    <t>DIP socket 8pin</t>
  </si>
  <si>
    <t>R4,R10,R17,R18,R19,R26 = 10k, 5 %, 250 mW</t>
  </si>
  <si>
    <t>D4,D7,D13 = Zener 5V1</t>
  </si>
  <si>
    <t>S2 = 4-way DIP Switch</t>
  </si>
  <si>
    <t>BOM::Solar Battery Regulator::V1.3C</t>
  </si>
  <si>
    <t>Heatsink 21°C/W</t>
  </si>
  <si>
    <t>Multicomp</t>
  </si>
  <si>
    <t>MC33282</t>
  </si>
  <si>
    <t>PCB 080305-1 Ver1.3c</t>
  </si>
  <si>
    <t>080305-1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</si>
</sst>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Vrai&quot;;&quot;Vrai&quot;;&quot;Faux&quot;"/>
    <numFmt numFmtId="185" formatCode="&quot;Actif&quot;;&quot;Actif&quot;;&quot;Inactif&quot;"/>
  </numFmts>
  <fonts count="43">
    <font>
      <sz val="10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33" borderId="0" xfId="0" applyFont="1" applyFill="1" applyAlignment="1">
      <alignment wrapText="1"/>
    </xf>
    <xf numFmtId="0" fontId="9" fillId="0" borderId="0" xfId="0" applyFont="1" applyAlignment="1">
      <alignment vertical="center"/>
    </xf>
    <xf numFmtId="0" fontId="9" fillId="35" borderId="0" xfId="0" applyFont="1" applyFill="1" applyAlignment="1">
      <alignment vertical="center"/>
    </xf>
    <xf numFmtId="49" fontId="1" fillId="33" borderId="0" xfId="0" applyNumberFormat="1" applyFont="1" applyFill="1" applyAlignment="1">
      <alignment horizontal="center" vertical="center"/>
    </xf>
    <xf numFmtId="0" fontId="4" fillId="36" borderId="12" xfId="0" applyFont="1" applyFill="1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.element14.com/vishay-bc-components/2252-325-08104/capacitor-0-1uf-50v/dp/354965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pane ySplit="1" topLeftCell="A32" activePane="bottomLeft" state="frozen"/>
      <selection pane="topLeft" activeCell="C1" sqref="C1"/>
      <selection pane="bottomLeft" activeCell="A55" sqref="A55"/>
    </sheetView>
  </sheetViews>
  <sheetFormatPr defaultColWidth="11.57421875" defaultRowHeight="12.75"/>
  <cols>
    <col min="1" max="1" width="36.7109375" style="21" bestFit="1" customWidth="1"/>
    <col min="2" max="2" width="31.00390625" style="21" bestFit="1" customWidth="1"/>
    <col min="3" max="3" width="36.00390625" style="21" bestFit="1" customWidth="1"/>
    <col min="4" max="4" width="17.00390625" style="21" bestFit="1" customWidth="1"/>
    <col min="5" max="5" width="34.00390625" style="21" bestFit="1" customWidth="1"/>
    <col min="6" max="6" width="6.00390625" style="13" bestFit="1" customWidth="1"/>
    <col min="7" max="7" width="10.28125" style="13" bestFit="1" customWidth="1"/>
    <col min="8" max="8" width="17.28125" style="13" bestFit="1" customWidth="1"/>
    <col min="9" max="9" width="10.57421875" style="13" bestFit="1" customWidth="1"/>
    <col min="10" max="10" width="13.57421875" style="13" bestFit="1" customWidth="1"/>
    <col min="11" max="11" width="49.140625" style="13" customWidth="1"/>
    <col min="12" max="12" width="49.28125" style="13" customWidth="1"/>
    <col min="13" max="16384" width="11.57421875" style="13" customWidth="1"/>
  </cols>
  <sheetData>
    <row r="1" spans="1:11" s="9" customFormat="1" ht="22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15</v>
      </c>
      <c r="G1" s="9" t="s">
        <v>5</v>
      </c>
      <c r="H1" s="9" t="s">
        <v>6</v>
      </c>
      <c r="I1" s="9" t="s">
        <v>16</v>
      </c>
      <c r="J1" s="9" t="s">
        <v>36</v>
      </c>
      <c r="K1" s="25" t="s">
        <v>165</v>
      </c>
    </row>
    <row r="2" spans="1:6" s="9" customFormat="1" ht="20.25">
      <c r="A2" s="28" t="s">
        <v>217</v>
      </c>
      <c r="B2" s="28"/>
      <c r="C2" s="28"/>
      <c r="D2" s="28"/>
      <c r="E2" s="28"/>
      <c r="F2" s="28"/>
    </row>
    <row r="3" spans="1:12" s="11" customFormat="1" ht="15">
      <c r="A3" s="10" t="s">
        <v>7</v>
      </c>
      <c r="B3" s="10"/>
      <c r="C3" s="10"/>
      <c r="D3" s="10"/>
      <c r="E3" s="10"/>
      <c r="K3" s="27" t="str">
        <f>CONCATENATE(CONCATENATE($E3,IF(ISBLANK($E3),""," = "),$A3),IF(ISBLANK($J3),"",", "),$J3)</f>
        <v>Resistor</v>
      </c>
      <c r="L3" s="11" t="s">
        <v>7</v>
      </c>
    </row>
    <row r="4" spans="1:12" ht="15">
      <c r="A4" s="22" t="s">
        <v>27</v>
      </c>
      <c r="B4" s="13" t="s">
        <v>20</v>
      </c>
      <c r="C4" s="12" t="s">
        <v>25</v>
      </c>
      <c r="D4" s="13" t="s">
        <v>18</v>
      </c>
      <c r="E4" s="22" t="s">
        <v>106</v>
      </c>
      <c r="F4" s="13">
        <v>3</v>
      </c>
      <c r="G4" s="12">
        <v>1812820</v>
      </c>
      <c r="K4" s="26" t="str">
        <f aca="true" t="shared" si="0" ref="K4:K22">CONCATENATE(CONCATENATE($E4,IF(ISBLANK($E4),""," = "),$A4),IF(ISBLANK($J4),"",", "),$J4)</f>
        <v>R1,R6,R11 = 1k, 5 %, 250 mW</v>
      </c>
      <c r="L4" s="13" t="s">
        <v>166</v>
      </c>
    </row>
    <row r="5" spans="1:12" ht="15">
      <c r="A5" s="22" t="s">
        <v>28</v>
      </c>
      <c r="B5" s="13" t="s">
        <v>20</v>
      </c>
      <c r="C5" s="13" t="s">
        <v>21</v>
      </c>
      <c r="D5" s="13" t="s">
        <v>18</v>
      </c>
      <c r="E5" s="22" t="s">
        <v>210</v>
      </c>
      <c r="F5" s="13">
        <v>6</v>
      </c>
      <c r="G5" s="13">
        <v>1812644</v>
      </c>
      <c r="K5" s="26" t="str">
        <f t="shared" si="0"/>
        <v>R4,R10,R17,R18,R19,R26 = 10k, 5 %, 250 mW</v>
      </c>
      <c r="L5" s="13" t="s">
        <v>214</v>
      </c>
    </row>
    <row r="6" spans="1:12" ht="15">
      <c r="A6" s="22" t="s">
        <v>37</v>
      </c>
      <c r="B6" s="13" t="s">
        <v>20</v>
      </c>
      <c r="C6" s="12" t="s">
        <v>38</v>
      </c>
      <c r="D6" s="13" t="s">
        <v>18</v>
      </c>
      <c r="E6" s="22" t="s">
        <v>137</v>
      </c>
      <c r="F6" s="13">
        <v>10</v>
      </c>
      <c r="G6" s="12">
        <v>1812645</v>
      </c>
      <c r="K6" s="26" t="str">
        <f t="shared" si="0"/>
        <v>R3,R5,R9,R12,R15,R22-R25,R27 = 100k, 5 %, 250 mW</v>
      </c>
      <c r="L6" s="13" t="s">
        <v>167</v>
      </c>
    </row>
    <row r="7" spans="1:12" ht="15">
      <c r="A7" s="22" t="s">
        <v>203</v>
      </c>
      <c r="B7" s="12" t="s">
        <v>20</v>
      </c>
      <c r="C7" s="12" t="s">
        <v>39</v>
      </c>
      <c r="D7" s="13" t="s">
        <v>18</v>
      </c>
      <c r="E7" s="22" t="s">
        <v>108</v>
      </c>
      <c r="F7" s="13">
        <v>2</v>
      </c>
      <c r="G7" s="12">
        <v>1812678</v>
      </c>
      <c r="K7" s="26" t="str">
        <f t="shared" si="0"/>
        <v>R20,R21 = 220R, 5 %, 250 mW</v>
      </c>
      <c r="L7" s="13" t="s">
        <v>204</v>
      </c>
    </row>
    <row r="8" spans="1:12" ht="15">
      <c r="A8" s="22" t="s">
        <v>40</v>
      </c>
      <c r="B8" s="12" t="s">
        <v>20</v>
      </c>
      <c r="C8" s="12" t="s">
        <v>41</v>
      </c>
      <c r="D8" s="13" t="s">
        <v>18</v>
      </c>
      <c r="E8" s="22" t="s">
        <v>109</v>
      </c>
      <c r="F8" s="13">
        <v>1</v>
      </c>
      <c r="G8" s="12">
        <v>1812946</v>
      </c>
      <c r="K8" s="26" t="str">
        <f t="shared" si="0"/>
        <v>R13 = 51k, 1 %, 250 mW</v>
      </c>
      <c r="L8" s="13" t="s">
        <v>168</v>
      </c>
    </row>
    <row r="9" spans="1:12" ht="15">
      <c r="A9" s="22" t="s">
        <v>42</v>
      </c>
      <c r="B9" s="12" t="s">
        <v>29</v>
      </c>
      <c r="C9" s="12" t="s">
        <v>43</v>
      </c>
      <c r="D9" s="13" t="s">
        <v>18</v>
      </c>
      <c r="E9" s="22" t="s">
        <v>96</v>
      </c>
      <c r="F9" s="13">
        <v>1</v>
      </c>
      <c r="G9" s="12">
        <v>9341234</v>
      </c>
      <c r="K9" s="26" t="str">
        <f t="shared" si="0"/>
        <v>R14 = 12k, 1 %, 250 mW</v>
      </c>
      <c r="L9" s="13" t="s">
        <v>169</v>
      </c>
    </row>
    <row r="10" spans="1:12" ht="15">
      <c r="A10" s="22" t="s">
        <v>44</v>
      </c>
      <c r="B10" s="12" t="s">
        <v>22</v>
      </c>
      <c r="C10" s="12" t="s">
        <v>45</v>
      </c>
      <c r="D10" s="13" t="s">
        <v>18</v>
      </c>
      <c r="E10" s="22" t="s">
        <v>110</v>
      </c>
      <c r="F10" s="13">
        <v>1</v>
      </c>
      <c r="G10" s="12">
        <v>9341447</v>
      </c>
      <c r="K10" s="26" t="str">
        <f t="shared" si="0"/>
        <v>R8 = 18k, 1 %, 250 mW</v>
      </c>
      <c r="L10" s="13" t="s">
        <v>170</v>
      </c>
    </row>
    <row r="11" spans="1:12" ht="15">
      <c r="A11" s="22" t="s">
        <v>46</v>
      </c>
      <c r="B11" s="12" t="s">
        <v>20</v>
      </c>
      <c r="C11" s="12" t="s">
        <v>47</v>
      </c>
      <c r="D11" s="13" t="s">
        <v>18</v>
      </c>
      <c r="E11" s="22" t="s">
        <v>111</v>
      </c>
      <c r="F11" s="13">
        <v>1</v>
      </c>
      <c r="G11" s="12">
        <v>1812945</v>
      </c>
      <c r="K11" s="26" t="str">
        <f t="shared" si="0"/>
        <v>R16 = 5k1, 1 %, 250 mW</v>
      </c>
      <c r="L11" s="13" t="s">
        <v>171</v>
      </c>
    </row>
    <row r="12" spans="1:12" ht="12.75" customHeight="1">
      <c r="A12" s="22" t="s">
        <v>207</v>
      </c>
      <c r="B12" s="12" t="s">
        <v>103</v>
      </c>
      <c r="C12" s="12" t="s">
        <v>102</v>
      </c>
      <c r="D12" s="12" t="s">
        <v>86</v>
      </c>
      <c r="E12" s="22" t="s">
        <v>105</v>
      </c>
      <c r="F12" s="14">
        <v>1</v>
      </c>
      <c r="G12" s="12">
        <v>1057166</v>
      </c>
      <c r="K12" s="26" t="str">
        <f>CONCATENATE(CONCATENATE($E12,IF(ISBLANK($E12),""," = "),$A12),IF(ISBLANK($J12),"",", "),$J12)</f>
        <v>R2 = Varistor V33ZA5P</v>
      </c>
      <c r="L12" s="13" t="s">
        <v>208</v>
      </c>
    </row>
    <row r="13" spans="1:12" ht="12.75" customHeight="1">
      <c r="A13" s="22" t="s">
        <v>205</v>
      </c>
      <c r="B13" s="12" t="s">
        <v>94</v>
      </c>
      <c r="C13" s="12" t="s">
        <v>95</v>
      </c>
      <c r="D13" s="12" t="s">
        <v>86</v>
      </c>
      <c r="E13" s="22" t="s">
        <v>107</v>
      </c>
      <c r="F13" s="14">
        <v>1</v>
      </c>
      <c r="G13" s="12">
        <v>1672374</v>
      </c>
      <c r="K13" s="26" t="str">
        <f>CONCATENATE(CONCATENATE($E13,IF(ISBLANK($E13),""," = "),$A13),IF(ISBLANK($J13),"",", "),$J13)</f>
        <v>R7 = NTC 100k</v>
      </c>
      <c r="L13" s="13" t="s">
        <v>206</v>
      </c>
    </row>
    <row r="14" spans="1:12" ht="15">
      <c r="A14" s="22" t="s">
        <v>75</v>
      </c>
      <c r="B14" s="12" t="s">
        <v>77</v>
      </c>
      <c r="C14" s="12" t="s">
        <v>78</v>
      </c>
      <c r="D14" s="12" t="s">
        <v>79</v>
      </c>
      <c r="E14" s="22" t="s">
        <v>113</v>
      </c>
      <c r="F14" s="13">
        <v>1</v>
      </c>
      <c r="G14" s="12">
        <v>9353186</v>
      </c>
      <c r="K14" s="26" t="str">
        <f t="shared" si="0"/>
        <v>P3 = Trimmer 10k, 500 mW</v>
      </c>
      <c r="L14" s="13" t="s">
        <v>172</v>
      </c>
    </row>
    <row r="15" spans="1:12" ht="15">
      <c r="A15" s="22" t="s">
        <v>76</v>
      </c>
      <c r="B15" s="12" t="s">
        <v>77</v>
      </c>
      <c r="C15" s="12" t="s">
        <v>80</v>
      </c>
      <c r="D15" s="12" t="s">
        <v>79</v>
      </c>
      <c r="E15" s="22" t="s">
        <v>112</v>
      </c>
      <c r="F15" s="13">
        <v>2</v>
      </c>
      <c r="G15" s="12">
        <v>9353194</v>
      </c>
      <c r="K15" s="26" t="str">
        <f t="shared" si="0"/>
        <v>P1,P2 = Trimmer 100k, 500 mW</v>
      </c>
      <c r="L15" s="13" t="s">
        <v>173</v>
      </c>
    </row>
    <row r="16" spans="1:12" s="11" customFormat="1" ht="15">
      <c r="A16" s="10" t="s">
        <v>8</v>
      </c>
      <c r="B16" s="10"/>
      <c r="C16" s="10"/>
      <c r="D16" s="10"/>
      <c r="E16" s="10"/>
      <c r="K16" s="27" t="str">
        <f t="shared" si="0"/>
        <v>Capacitor</v>
      </c>
      <c r="L16" s="11" t="s">
        <v>8</v>
      </c>
    </row>
    <row r="17" spans="1:12" ht="15">
      <c r="A17" s="22" t="s">
        <v>52</v>
      </c>
      <c r="B17" s="12" t="s">
        <v>29</v>
      </c>
      <c r="C17" s="12" t="s">
        <v>48</v>
      </c>
      <c r="D17" s="21" t="s">
        <v>19</v>
      </c>
      <c r="E17" s="22" t="s">
        <v>136</v>
      </c>
      <c r="F17" s="13">
        <v>8</v>
      </c>
      <c r="G17" s="12">
        <v>9411852</v>
      </c>
      <c r="K17" s="26" t="str">
        <f t="shared" si="0"/>
        <v>C3,C4,C5,C6,C7,C14,C18,C20 = 10nF/50V</v>
      </c>
      <c r="L17" s="13" t="s">
        <v>174</v>
      </c>
    </row>
    <row r="18" spans="1:12" ht="15">
      <c r="A18" s="22" t="s">
        <v>53</v>
      </c>
      <c r="B18" s="13" t="s">
        <v>23</v>
      </c>
      <c r="C18" s="13" t="s">
        <v>24</v>
      </c>
      <c r="D18" s="21" t="s">
        <v>19</v>
      </c>
      <c r="E18" s="22" t="s">
        <v>139</v>
      </c>
      <c r="F18" s="13">
        <v>8</v>
      </c>
      <c r="G18" s="12">
        <v>3549653</v>
      </c>
      <c r="K18" s="26" t="str">
        <f t="shared" si="0"/>
        <v>C8,C11,C12,C13,C15,C16,C17,C19 = 100 nF/50V</v>
      </c>
      <c r="L18" s="13" t="s">
        <v>175</v>
      </c>
    </row>
    <row r="19" spans="1:12" ht="15">
      <c r="A19" s="22" t="s">
        <v>49</v>
      </c>
      <c r="B19" s="12" t="s">
        <v>22</v>
      </c>
      <c r="C19" s="12" t="s">
        <v>50</v>
      </c>
      <c r="D19" s="21" t="s">
        <v>19</v>
      </c>
      <c r="E19" s="22" t="s">
        <v>114</v>
      </c>
      <c r="F19" s="13">
        <v>1</v>
      </c>
      <c r="G19" s="12">
        <v>9451315</v>
      </c>
      <c r="K19" s="26" t="str">
        <f t="shared" si="0"/>
        <v>C1 = 470uF/35V</v>
      </c>
      <c r="L19" s="13" t="s">
        <v>176</v>
      </c>
    </row>
    <row r="20" spans="1:12" ht="15">
      <c r="A20" s="22" t="s">
        <v>51</v>
      </c>
      <c r="B20" s="12" t="s">
        <v>29</v>
      </c>
      <c r="C20" s="12" t="s">
        <v>54</v>
      </c>
      <c r="D20" s="21" t="s">
        <v>19</v>
      </c>
      <c r="E20" s="22" t="s">
        <v>115</v>
      </c>
      <c r="F20" s="13">
        <v>2</v>
      </c>
      <c r="G20" s="12">
        <v>1216411</v>
      </c>
      <c r="K20" s="26" t="str">
        <f t="shared" si="0"/>
        <v>C9,C10 = 22pf</v>
      </c>
      <c r="L20" s="13" t="s">
        <v>177</v>
      </c>
    </row>
    <row r="21" spans="1:12" ht="15">
      <c r="A21" s="22" t="s">
        <v>124</v>
      </c>
      <c r="B21" s="12" t="s">
        <v>126</v>
      </c>
      <c r="C21" s="12" t="s">
        <v>127</v>
      </c>
      <c r="D21" s="21" t="s">
        <v>19</v>
      </c>
      <c r="E21" s="22" t="s">
        <v>138</v>
      </c>
      <c r="F21" s="13">
        <v>1</v>
      </c>
      <c r="G21" s="12">
        <v>8126240</v>
      </c>
      <c r="K21" s="26" t="str">
        <f t="shared" si="0"/>
        <v>C2 = 100uF/16V</v>
      </c>
      <c r="L21" s="13" t="s">
        <v>178</v>
      </c>
    </row>
    <row r="22" spans="1:12" s="11" customFormat="1" ht="15">
      <c r="A22" s="10" t="s">
        <v>70</v>
      </c>
      <c r="B22" s="10"/>
      <c r="C22" s="10"/>
      <c r="D22" s="10"/>
      <c r="E22" s="10"/>
      <c r="K22" s="27" t="str">
        <f t="shared" si="0"/>
        <v>Inductor</v>
      </c>
      <c r="L22" s="11" t="s">
        <v>70</v>
      </c>
    </row>
    <row r="23" spans="1:12" ht="15">
      <c r="A23" s="12" t="s">
        <v>71</v>
      </c>
      <c r="B23" s="12" t="s">
        <v>72</v>
      </c>
      <c r="C23" s="12" t="s">
        <v>73</v>
      </c>
      <c r="D23" s="13" t="s">
        <v>18</v>
      </c>
      <c r="E23" s="22" t="s">
        <v>74</v>
      </c>
      <c r="F23" s="13">
        <v>1</v>
      </c>
      <c r="G23" s="12">
        <v>608488</v>
      </c>
      <c r="K23" s="26" t="str">
        <f>CONCATENATE(CONCATENATE($E23,IF(ISBLANK($E23),""," = "),$A23),IF(ISBLANK($J23),"",", "),$J23)</f>
        <v>L1 = 10uH</v>
      </c>
      <c r="L23" s="13" t="s">
        <v>179</v>
      </c>
    </row>
    <row r="24" spans="1:12" ht="15">
      <c r="A24" s="12" t="s">
        <v>125</v>
      </c>
      <c r="B24" s="12" t="s">
        <v>72</v>
      </c>
      <c r="C24" s="12" t="s">
        <v>140</v>
      </c>
      <c r="D24" s="13" t="s">
        <v>18</v>
      </c>
      <c r="E24" s="22" t="s">
        <v>141</v>
      </c>
      <c r="F24" s="13">
        <v>1</v>
      </c>
      <c r="G24" s="12">
        <v>1644322</v>
      </c>
      <c r="K24" s="26" t="str">
        <f>CONCATENATE(CONCATENATE($E24,IF(ISBLANK($E24),""," = "),$A24),IF(ISBLANK($J24),"",", "),$J24)</f>
        <v>L2 = 100uH</v>
      </c>
      <c r="L24" s="13" t="s">
        <v>180</v>
      </c>
    </row>
    <row r="25" spans="1:12" s="11" customFormat="1" ht="15">
      <c r="A25" s="10" t="s">
        <v>9</v>
      </c>
      <c r="B25" s="10"/>
      <c r="C25" s="10"/>
      <c r="D25" s="10"/>
      <c r="E25" s="10"/>
      <c r="K25" s="27" t="str">
        <f>CONCATENATE(CONCATENATE($E25,IF(ISBLANK($E25),""," = "),$A25),IF(ISBLANK($J25),"",", "),$J25)</f>
        <v>Semiconductor</v>
      </c>
      <c r="L25" s="11" t="s">
        <v>9</v>
      </c>
    </row>
    <row r="26" spans="1:12" ht="15">
      <c r="A26" s="12" t="s">
        <v>55</v>
      </c>
      <c r="B26" s="12" t="s">
        <v>30</v>
      </c>
      <c r="C26" s="12" t="s">
        <v>55</v>
      </c>
      <c r="D26" s="13" t="s">
        <v>18</v>
      </c>
      <c r="E26" s="22" t="s">
        <v>116</v>
      </c>
      <c r="F26" s="13">
        <v>1</v>
      </c>
      <c r="G26" s="12">
        <v>9801235</v>
      </c>
      <c r="K26" s="26" t="str">
        <f aca="true" t="shared" si="1" ref="K26:K55">CONCATENATE(CONCATENATE($E26,IF(ISBLANK($E26),""," = "),$A26),IF(ISBLANK($J26),"",", "),$J26)</f>
        <v>D5 = 1N5821</v>
      </c>
      <c r="L26" s="13" t="s">
        <v>181</v>
      </c>
    </row>
    <row r="27" spans="1:12" ht="15">
      <c r="A27" s="12" t="s">
        <v>134</v>
      </c>
      <c r="B27" s="12" t="s">
        <v>135</v>
      </c>
      <c r="C27" s="12" t="s">
        <v>134</v>
      </c>
      <c r="D27" s="13" t="s">
        <v>18</v>
      </c>
      <c r="E27" s="22" t="s">
        <v>148</v>
      </c>
      <c r="F27" s="13">
        <v>2</v>
      </c>
      <c r="G27" s="12">
        <v>9801219</v>
      </c>
      <c r="K27" s="26" t="str">
        <f t="shared" si="1"/>
        <v>D12,D11 = 1N5819</v>
      </c>
      <c r="L27" s="13" t="s">
        <v>182</v>
      </c>
    </row>
    <row r="28" spans="1:12" ht="15">
      <c r="A28" s="21" t="s">
        <v>17</v>
      </c>
      <c r="B28" s="12" t="s">
        <v>26</v>
      </c>
      <c r="C28" s="12" t="s">
        <v>17</v>
      </c>
      <c r="D28" s="13" t="s">
        <v>18</v>
      </c>
      <c r="E28" s="22" t="s">
        <v>117</v>
      </c>
      <c r="F28" s="13">
        <v>5</v>
      </c>
      <c r="G28" s="12">
        <v>1611492</v>
      </c>
      <c r="H28" s="12"/>
      <c r="K28" s="26" t="str">
        <f t="shared" si="1"/>
        <v>D6,D8,D9,D10,D14 = 1N4148</v>
      </c>
      <c r="L28" s="13" t="s">
        <v>183</v>
      </c>
    </row>
    <row r="29" spans="1:12" ht="15">
      <c r="A29" s="22" t="s">
        <v>56</v>
      </c>
      <c r="B29" s="12" t="s">
        <v>30</v>
      </c>
      <c r="C29" s="12" t="s">
        <v>56</v>
      </c>
      <c r="D29" s="22" t="s">
        <v>31</v>
      </c>
      <c r="E29" s="22" t="s">
        <v>57</v>
      </c>
      <c r="F29" s="14">
        <v>2</v>
      </c>
      <c r="G29" s="12">
        <v>9803580</v>
      </c>
      <c r="K29" s="26" t="str">
        <f t="shared" si="1"/>
        <v>D2,D3 = STPS745D</v>
      </c>
      <c r="L29" s="13" t="s">
        <v>184</v>
      </c>
    </row>
    <row r="30" spans="1:12" s="16" customFormat="1" ht="15">
      <c r="A30" s="23" t="s">
        <v>58</v>
      </c>
      <c r="B30" s="12" t="s">
        <v>59</v>
      </c>
      <c r="C30" s="12" t="s">
        <v>60</v>
      </c>
      <c r="D30" s="13" t="s">
        <v>18</v>
      </c>
      <c r="E30" s="23" t="s">
        <v>209</v>
      </c>
      <c r="F30" s="14">
        <v>3</v>
      </c>
      <c r="G30" s="12">
        <v>1097236</v>
      </c>
      <c r="K30" s="26" t="str">
        <f t="shared" si="1"/>
        <v>D4,D7,D13 = Zener 5V1</v>
      </c>
      <c r="L30" s="16" t="s">
        <v>215</v>
      </c>
    </row>
    <row r="31" spans="1:12" s="16" customFormat="1" ht="15">
      <c r="A31" s="23" t="s">
        <v>132</v>
      </c>
      <c r="B31" s="12" t="s">
        <v>59</v>
      </c>
      <c r="C31" s="12" t="s">
        <v>133</v>
      </c>
      <c r="D31" s="13" t="s">
        <v>18</v>
      </c>
      <c r="E31" s="23" t="s">
        <v>121</v>
      </c>
      <c r="F31" s="14">
        <v>1</v>
      </c>
      <c r="G31" s="12">
        <v>1097273</v>
      </c>
      <c r="K31" s="26" t="str">
        <f t="shared" si="1"/>
        <v>D1 = Zener 12V</v>
      </c>
      <c r="L31" s="16" t="s">
        <v>185</v>
      </c>
    </row>
    <row r="32" spans="1:12" ht="15">
      <c r="A32" s="12" t="s">
        <v>61</v>
      </c>
      <c r="B32" s="12" t="s">
        <v>62</v>
      </c>
      <c r="C32" s="12" t="s">
        <v>61</v>
      </c>
      <c r="D32" s="22" t="s">
        <v>35</v>
      </c>
      <c r="E32" s="22" t="s">
        <v>144</v>
      </c>
      <c r="F32" s="14">
        <v>3</v>
      </c>
      <c r="G32" s="12">
        <v>1467870</v>
      </c>
      <c r="K32" s="26" t="str">
        <f t="shared" si="1"/>
        <v>T2,T4,T5 = BC547A</v>
      </c>
      <c r="L32" s="13" t="s">
        <v>186</v>
      </c>
    </row>
    <row r="33" spans="1:12" ht="15">
      <c r="A33" s="12" t="s">
        <v>131</v>
      </c>
      <c r="B33" s="12" t="s">
        <v>62</v>
      </c>
      <c r="C33" s="12" t="s">
        <v>131</v>
      </c>
      <c r="D33" s="22" t="s">
        <v>35</v>
      </c>
      <c r="E33" s="22" t="s">
        <v>142</v>
      </c>
      <c r="F33" s="14">
        <v>1</v>
      </c>
      <c r="G33" s="12">
        <v>9845178</v>
      </c>
      <c r="K33" s="26" t="str">
        <f t="shared" si="1"/>
        <v>T6 = 2N7000</v>
      </c>
      <c r="L33" s="13" t="s">
        <v>187</v>
      </c>
    </row>
    <row r="34" spans="1:12" ht="15">
      <c r="A34" s="12" t="s">
        <v>63</v>
      </c>
      <c r="B34" s="12" t="s">
        <v>30</v>
      </c>
      <c r="C34" s="12" t="s">
        <v>63</v>
      </c>
      <c r="D34" s="12" t="s">
        <v>31</v>
      </c>
      <c r="E34" s="22" t="s">
        <v>118</v>
      </c>
      <c r="F34" s="14">
        <v>2</v>
      </c>
      <c r="G34" s="12">
        <v>9803092</v>
      </c>
      <c r="K34" s="26" t="str">
        <f t="shared" si="1"/>
        <v>T1,T3 = STP22NF03L</v>
      </c>
      <c r="L34" s="13" t="s">
        <v>188</v>
      </c>
    </row>
    <row r="35" spans="1:12" ht="15">
      <c r="A35" s="22" t="s">
        <v>128</v>
      </c>
      <c r="B35" s="12" t="s">
        <v>92</v>
      </c>
      <c r="C35" s="12" t="s">
        <v>129</v>
      </c>
      <c r="D35" s="12" t="s">
        <v>130</v>
      </c>
      <c r="E35" s="22" t="s">
        <v>145</v>
      </c>
      <c r="F35" s="14">
        <v>1</v>
      </c>
      <c r="G35" s="12">
        <v>1685517</v>
      </c>
      <c r="K35" s="26" t="str">
        <f>CONCATENATE(CONCATENATE($E35,IF(ISBLANK($E35),""," = "),$A35),IF(ISBLANK($J35),"",", "),$J35)</f>
        <v>IC1 = LM2674N</v>
      </c>
      <c r="L35" s="13" t="s">
        <v>190</v>
      </c>
    </row>
    <row r="36" spans="1:12" ht="15">
      <c r="A36" s="12" t="s">
        <v>65</v>
      </c>
      <c r="B36" s="12" t="s">
        <v>32</v>
      </c>
      <c r="C36" s="12" t="s">
        <v>64</v>
      </c>
      <c r="D36" s="22" t="s">
        <v>35</v>
      </c>
      <c r="E36" s="22" t="s">
        <v>119</v>
      </c>
      <c r="F36" s="14">
        <v>1</v>
      </c>
      <c r="G36" s="12">
        <v>9726179</v>
      </c>
      <c r="K36" s="26" t="str">
        <f>CONCATENATE(CONCATENATE($E36,IF(ISBLANK($E36),""," = "),$A36),IF(ISBLANK($J36),"",", "),$J36)</f>
        <v>IC2 = DS1813T</v>
      </c>
      <c r="L36" s="13" t="s">
        <v>189</v>
      </c>
    </row>
    <row r="37" spans="1:12" ht="15">
      <c r="A37" s="22" t="s">
        <v>66</v>
      </c>
      <c r="B37" s="12" t="s">
        <v>67</v>
      </c>
      <c r="C37" s="12" t="s">
        <v>68</v>
      </c>
      <c r="D37" s="12" t="s">
        <v>69</v>
      </c>
      <c r="E37" s="22" t="s">
        <v>120</v>
      </c>
      <c r="F37" s="14">
        <v>1</v>
      </c>
      <c r="G37" s="12">
        <v>9171380</v>
      </c>
      <c r="K37" s="26" t="str">
        <f t="shared" si="1"/>
        <v>IC3 = ATMEGA8-16PU </v>
      </c>
      <c r="L37" s="13" t="s">
        <v>191</v>
      </c>
    </row>
    <row r="38" spans="1:12" s="16" customFormat="1" ht="15">
      <c r="A38" s="23" t="s">
        <v>91</v>
      </c>
      <c r="B38" s="15" t="s">
        <v>92</v>
      </c>
      <c r="C38" s="15" t="s">
        <v>93</v>
      </c>
      <c r="D38" s="23" t="s">
        <v>35</v>
      </c>
      <c r="E38" s="23" t="s">
        <v>164</v>
      </c>
      <c r="F38" s="14">
        <v>1</v>
      </c>
      <c r="G38" s="15">
        <v>1468823</v>
      </c>
      <c r="K38" s="26" t="str">
        <f>CONCATENATE(CONCATENATE($E38,IF(ISBLANK($E38),""," = "),$A38),IF(ISBLANK($J38),"",", "),$J38)</f>
        <v>IC4 = LM336BZ-2.5</v>
      </c>
      <c r="L38" s="16" t="s">
        <v>194</v>
      </c>
    </row>
    <row r="39" spans="1:12" ht="15">
      <c r="A39" s="22" t="s">
        <v>85</v>
      </c>
      <c r="B39" s="12" t="s">
        <v>81</v>
      </c>
      <c r="C39" s="12" t="s">
        <v>82</v>
      </c>
      <c r="D39" s="12" t="s">
        <v>86</v>
      </c>
      <c r="E39" s="22" t="s">
        <v>146</v>
      </c>
      <c r="F39" s="14">
        <v>1</v>
      </c>
      <c r="G39" s="12">
        <v>1692250</v>
      </c>
      <c r="K39" s="26" t="str">
        <f t="shared" si="1"/>
        <v>LED1 = Green LED, 5MM</v>
      </c>
      <c r="L39" s="13" t="s">
        <v>192</v>
      </c>
    </row>
    <row r="40" spans="1:12" ht="15">
      <c r="A40" s="22" t="s">
        <v>83</v>
      </c>
      <c r="B40" s="12" t="s">
        <v>22</v>
      </c>
      <c r="C40" s="12" t="s">
        <v>84</v>
      </c>
      <c r="D40" s="12" t="s">
        <v>86</v>
      </c>
      <c r="E40" s="22" t="s">
        <v>147</v>
      </c>
      <c r="F40" s="14">
        <v>1</v>
      </c>
      <c r="G40" s="12">
        <v>1581197</v>
      </c>
      <c r="K40" s="26" t="str">
        <f t="shared" si="1"/>
        <v>LED2 = LED, 5MM, HI-RED/GRN</v>
      </c>
      <c r="L40" s="13" t="s">
        <v>193</v>
      </c>
    </row>
    <row r="41" spans="1:12" s="11" customFormat="1" ht="15">
      <c r="A41" s="10" t="s">
        <v>10</v>
      </c>
      <c r="B41" s="10"/>
      <c r="C41" s="10"/>
      <c r="D41" s="10"/>
      <c r="E41" s="10"/>
      <c r="F41" s="10"/>
      <c r="G41" s="10"/>
      <c r="K41" s="27" t="str">
        <f t="shared" si="1"/>
        <v>Other</v>
      </c>
      <c r="L41" s="11" t="s">
        <v>10</v>
      </c>
    </row>
    <row r="42" spans="1:12" ht="12.75" customHeight="1">
      <c r="A42" s="22" t="s">
        <v>87</v>
      </c>
      <c r="B42" s="12" t="s">
        <v>88</v>
      </c>
      <c r="C42" s="12" t="s">
        <v>89</v>
      </c>
      <c r="D42" s="12"/>
      <c r="E42" s="22" t="s">
        <v>122</v>
      </c>
      <c r="F42" s="14">
        <v>1</v>
      </c>
      <c r="G42" s="12">
        <v>1652550</v>
      </c>
      <c r="K42" s="26" t="str">
        <f t="shared" si="1"/>
        <v>X1 = 4MHz Crystal</v>
      </c>
      <c r="L42" s="13" t="s">
        <v>195</v>
      </c>
    </row>
    <row r="43" spans="1:12" ht="12.75" customHeight="1">
      <c r="A43" s="22" t="s">
        <v>211</v>
      </c>
      <c r="B43" s="12" t="s">
        <v>29</v>
      </c>
      <c r="C43" s="12" t="s">
        <v>90</v>
      </c>
      <c r="D43" s="12" t="s">
        <v>97</v>
      </c>
      <c r="E43" s="22" t="s">
        <v>123</v>
      </c>
      <c r="F43" s="14">
        <v>1</v>
      </c>
      <c r="G43" s="12">
        <v>9471570</v>
      </c>
      <c r="K43" s="26" t="str">
        <f t="shared" si="1"/>
        <v>S2 = 4-way DIP Switch</v>
      </c>
      <c r="L43" s="13" t="s">
        <v>216</v>
      </c>
    </row>
    <row r="44" spans="1:12" ht="12.75" customHeight="1">
      <c r="A44" s="22" t="s">
        <v>98</v>
      </c>
      <c r="B44" s="12" t="s">
        <v>99</v>
      </c>
      <c r="C44" s="12" t="s">
        <v>100</v>
      </c>
      <c r="D44" s="12" t="s">
        <v>101</v>
      </c>
      <c r="E44" s="22" t="s">
        <v>143</v>
      </c>
      <c r="F44" s="14">
        <v>2</v>
      </c>
      <c r="G44" s="12">
        <v>1656423</v>
      </c>
      <c r="K44" s="26" t="str">
        <f t="shared" si="1"/>
        <v>S1,S2 = Tactile switch</v>
      </c>
      <c r="L44" s="13" t="s">
        <v>196</v>
      </c>
    </row>
    <row r="45" spans="1:12" s="16" customFormat="1" ht="15">
      <c r="A45" s="22" t="s">
        <v>34</v>
      </c>
      <c r="B45" s="12" t="s">
        <v>33</v>
      </c>
      <c r="C45" s="12">
        <v>1.1009</v>
      </c>
      <c r="D45" s="20"/>
      <c r="E45" s="23" t="s">
        <v>104</v>
      </c>
      <c r="F45" s="14">
        <v>2</v>
      </c>
      <c r="G45" s="12">
        <v>1360835</v>
      </c>
      <c r="K45" s="26" t="str">
        <f t="shared" si="1"/>
        <v>F1,F2 = Fuse 3.15AT</v>
      </c>
      <c r="L45" s="16" t="s">
        <v>197</v>
      </c>
    </row>
    <row r="46" spans="1:12" ht="12.75" customHeight="1">
      <c r="A46" s="22" t="s">
        <v>153</v>
      </c>
      <c r="B46" s="12" t="s">
        <v>103</v>
      </c>
      <c r="C46" s="12">
        <v>64600001003</v>
      </c>
      <c r="D46" s="12"/>
      <c r="E46" s="22"/>
      <c r="F46" s="14">
        <v>2</v>
      </c>
      <c r="G46" s="12">
        <v>1271691</v>
      </c>
      <c r="K46" s="26" t="str">
        <f t="shared" si="1"/>
        <v>Fuse holder 5x20mm</v>
      </c>
      <c r="L46" s="13" t="s">
        <v>153</v>
      </c>
    </row>
    <row r="47" spans="1:12" ht="12.75" customHeight="1">
      <c r="A47" s="22" t="s">
        <v>149</v>
      </c>
      <c r="B47" s="12" t="s">
        <v>150</v>
      </c>
      <c r="C47" s="12" t="s">
        <v>151</v>
      </c>
      <c r="D47" s="12"/>
      <c r="E47" s="22"/>
      <c r="F47" s="14">
        <v>1</v>
      </c>
      <c r="G47" s="12"/>
      <c r="J47" s="13" t="s">
        <v>152</v>
      </c>
      <c r="K47" s="26" t="str">
        <f t="shared" si="1"/>
        <v>Enclosure, 280-0896</v>
      </c>
      <c r="L47" s="13" t="s">
        <v>198</v>
      </c>
    </row>
    <row r="48" spans="1:12" ht="12.75" customHeight="1">
      <c r="A48" s="22" t="s">
        <v>154</v>
      </c>
      <c r="B48" s="12" t="s">
        <v>155</v>
      </c>
      <c r="C48" s="12" t="s">
        <v>156</v>
      </c>
      <c r="D48" s="12"/>
      <c r="E48" s="22" t="s">
        <v>157</v>
      </c>
      <c r="F48" s="14">
        <v>1</v>
      </c>
      <c r="G48" s="12">
        <v>1717028</v>
      </c>
      <c r="K48" s="26" t="str">
        <f t="shared" si="1"/>
        <v>K1 = PCB terminal block, 8-way</v>
      </c>
      <c r="L48" s="13" t="s">
        <v>199</v>
      </c>
    </row>
    <row r="49" spans="1:12" ht="15">
      <c r="A49" s="22" t="s">
        <v>160</v>
      </c>
      <c r="B49" s="12"/>
      <c r="C49" s="12"/>
      <c r="E49" s="22" t="s">
        <v>159</v>
      </c>
      <c r="F49" s="14">
        <v>1</v>
      </c>
      <c r="G49" s="12"/>
      <c r="K49" s="26" t="str">
        <f t="shared" si="1"/>
        <v>K2 = Pin header 1x3</v>
      </c>
      <c r="L49" s="13" t="s">
        <v>200</v>
      </c>
    </row>
    <row r="50" spans="1:12" s="16" customFormat="1" ht="15">
      <c r="A50" s="22" t="s">
        <v>161</v>
      </c>
      <c r="B50" s="12"/>
      <c r="C50" s="12"/>
      <c r="D50" s="20"/>
      <c r="E50" s="23" t="s">
        <v>158</v>
      </c>
      <c r="F50" s="14">
        <v>1</v>
      </c>
      <c r="G50" s="12"/>
      <c r="K50" s="26" t="str">
        <f t="shared" si="1"/>
        <v>K3 = Pin header 2x5</v>
      </c>
      <c r="L50" s="16" t="s">
        <v>201</v>
      </c>
    </row>
    <row r="51" spans="1:12" s="16" customFormat="1" ht="15">
      <c r="A51" s="22" t="s">
        <v>163</v>
      </c>
      <c r="B51" s="12"/>
      <c r="C51" s="12"/>
      <c r="D51" s="20"/>
      <c r="E51" s="12" t="s">
        <v>162</v>
      </c>
      <c r="F51" s="16">
        <v>2</v>
      </c>
      <c r="G51" s="12"/>
      <c r="K51" s="26" t="str">
        <f t="shared" si="1"/>
        <v>J1, J2 = Pin header 1x2</v>
      </c>
      <c r="L51" s="16" t="s">
        <v>202</v>
      </c>
    </row>
    <row r="52" spans="1:12" s="16" customFormat="1" ht="15">
      <c r="A52" s="12" t="s">
        <v>212</v>
      </c>
      <c r="B52" s="12"/>
      <c r="C52" s="12"/>
      <c r="D52" s="23"/>
      <c r="E52" s="23"/>
      <c r="F52" s="16">
        <v>1</v>
      </c>
      <c r="G52" s="12"/>
      <c r="I52" s="15"/>
      <c r="K52" s="26" t="str">
        <f t="shared" si="1"/>
        <v>DIP socket 28pin, 7.62mm wide</v>
      </c>
      <c r="L52" s="16" t="s">
        <v>212</v>
      </c>
    </row>
    <row r="53" spans="1:12" s="18" customFormat="1" ht="15">
      <c r="A53" s="15" t="s">
        <v>213</v>
      </c>
      <c r="B53" s="12"/>
      <c r="C53" s="12"/>
      <c r="D53" s="20"/>
      <c r="E53" s="23"/>
      <c r="F53" s="16">
        <v>1</v>
      </c>
      <c r="G53" s="12"/>
      <c r="K53" s="26" t="str">
        <f t="shared" si="1"/>
        <v>DIP socket 8pin</v>
      </c>
      <c r="L53" s="14" t="s">
        <v>213</v>
      </c>
    </row>
    <row r="54" spans="1:12" s="18" customFormat="1" ht="15">
      <c r="A54" s="15" t="s">
        <v>218</v>
      </c>
      <c r="B54" s="12" t="s">
        <v>219</v>
      </c>
      <c r="C54" s="12" t="s">
        <v>220</v>
      </c>
      <c r="D54" s="20"/>
      <c r="E54" s="23"/>
      <c r="F54" s="16">
        <v>2</v>
      </c>
      <c r="G54" s="12">
        <v>1710627</v>
      </c>
      <c r="K54" s="26" t="str">
        <f t="shared" si="1"/>
        <v>Heatsink 21°C/W</v>
      </c>
      <c r="L54" s="14" t="s">
        <v>218</v>
      </c>
    </row>
    <row r="55" spans="1:12" s="18" customFormat="1" ht="15">
      <c r="A55" s="15" t="s">
        <v>221</v>
      </c>
      <c r="B55" s="12" t="s">
        <v>16</v>
      </c>
      <c r="C55" s="12" t="s">
        <v>222</v>
      </c>
      <c r="D55" s="20"/>
      <c r="E55" s="23"/>
      <c r="F55" s="16">
        <v>1</v>
      </c>
      <c r="G55" s="12"/>
      <c r="J55" s="12"/>
      <c r="K55" s="26" t="str">
        <f t="shared" si="1"/>
        <v>PCB 080305-1 Ver1.3c</v>
      </c>
      <c r="L55" s="14" t="s">
        <v>221</v>
      </c>
    </row>
    <row r="56" spans="1:11" s="18" customFormat="1" ht="12.75">
      <c r="A56" s="15"/>
      <c r="B56" s="12"/>
      <c r="C56" s="12"/>
      <c r="D56" s="20"/>
      <c r="E56" s="23"/>
      <c r="F56" s="16"/>
      <c r="G56" s="12"/>
      <c r="K56" s="12"/>
    </row>
    <row r="57" spans="1:7" s="18" customFormat="1" ht="12.75">
      <c r="A57" s="15"/>
      <c r="B57" s="12"/>
      <c r="C57" s="12"/>
      <c r="D57" s="20"/>
      <c r="E57" s="23"/>
      <c r="F57" s="16"/>
      <c r="G57" s="12"/>
    </row>
    <row r="58" spans="1:7" s="18" customFormat="1" ht="15">
      <c r="A58" s="15"/>
      <c r="B58" s="12"/>
      <c r="C58" s="24"/>
      <c r="D58" s="20"/>
      <c r="E58" s="24"/>
      <c r="F58" s="16"/>
      <c r="G58" s="12"/>
    </row>
    <row r="59" spans="1:7" s="18" customFormat="1" ht="12.75">
      <c r="A59" s="15"/>
      <c r="B59" s="12"/>
      <c r="C59" s="12"/>
      <c r="D59" s="20"/>
      <c r="E59" s="23"/>
      <c r="F59" s="16"/>
      <c r="G59" s="12"/>
    </row>
    <row r="60" spans="1:7" s="18" customFormat="1" ht="12.75">
      <c r="A60" s="15"/>
      <c r="B60" s="12"/>
      <c r="C60" s="12"/>
      <c r="D60" s="20"/>
      <c r="E60" s="23"/>
      <c r="F60" s="16"/>
      <c r="G60" s="12"/>
    </row>
    <row r="61" spans="1:7" s="18" customFormat="1" ht="12.75">
      <c r="A61" s="15"/>
      <c r="B61" s="12"/>
      <c r="C61" s="12"/>
      <c r="D61" s="20"/>
      <c r="E61" s="23"/>
      <c r="F61" s="16"/>
      <c r="G61" s="12"/>
    </row>
    <row r="62" spans="1:7" s="18" customFormat="1" ht="12.75">
      <c r="A62" s="15"/>
      <c r="B62" s="12"/>
      <c r="C62" s="12"/>
      <c r="D62" s="20"/>
      <c r="E62" s="23"/>
      <c r="F62" s="16"/>
      <c r="G62" s="12"/>
    </row>
    <row r="63" spans="1:7" s="18" customFormat="1" ht="12.75">
      <c r="A63" s="15"/>
      <c r="B63" s="12"/>
      <c r="C63" s="12"/>
      <c r="D63" s="20"/>
      <c r="E63" s="23"/>
      <c r="F63" s="16"/>
      <c r="G63" s="12"/>
    </row>
    <row r="64" spans="1:7" s="18" customFormat="1" ht="12.75">
      <c r="A64" s="15"/>
      <c r="B64" s="12"/>
      <c r="C64" s="12"/>
      <c r="D64" s="20"/>
      <c r="E64" s="23"/>
      <c r="F64" s="16"/>
      <c r="G64" s="12"/>
    </row>
    <row r="65" spans="1:7" s="18" customFormat="1" ht="12.75">
      <c r="A65" s="15"/>
      <c r="B65" s="12"/>
      <c r="C65" s="12"/>
      <c r="D65" s="20"/>
      <c r="E65" s="23"/>
      <c r="F65" s="16"/>
      <c r="G65" s="12"/>
    </row>
    <row r="66" spans="1:7" s="18" customFormat="1" ht="12.75">
      <c r="A66" s="15"/>
      <c r="B66" s="12"/>
      <c r="C66" s="12"/>
      <c r="D66" s="20"/>
      <c r="E66" s="23"/>
      <c r="F66" s="16"/>
      <c r="G66" s="12"/>
    </row>
    <row r="67" spans="1:7" s="18" customFormat="1" ht="12.75">
      <c r="A67" s="15"/>
      <c r="B67" s="12"/>
      <c r="C67" s="12"/>
      <c r="D67" s="20"/>
      <c r="E67" s="23"/>
      <c r="F67" s="16"/>
      <c r="G67" s="12"/>
    </row>
    <row r="68" spans="1:7" s="14" customFormat="1" ht="12.75">
      <c r="A68" s="16"/>
      <c r="B68" s="13"/>
      <c r="C68" s="13"/>
      <c r="D68" s="19"/>
      <c r="E68" s="19"/>
      <c r="G68" s="13"/>
    </row>
    <row r="69" spans="1:7" s="14" customFormat="1" ht="12.75">
      <c r="A69" s="16"/>
      <c r="B69" s="13"/>
      <c r="C69" s="13"/>
      <c r="D69" s="20"/>
      <c r="E69" s="19"/>
      <c r="G69" s="13"/>
    </row>
    <row r="70" spans="1:7" s="16" customFormat="1" ht="12.75">
      <c r="A70" s="20"/>
      <c r="B70" s="20"/>
      <c r="C70" s="13"/>
      <c r="D70" s="20"/>
      <c r="E70" s="20"/>
      <c r="G70" s="13"/>
    </row>
    <row r="71" spans="1:7" s="16" customFormat="1" ht="12.75">
      <c r="A71" s="20"/>
      <c r="B71" s="20"/>
      <c r="C71" s="20"/>
      <c r="D71" s="20"/>
      <c r="E71" s="20"/>
      <c r="G71" s="14"/>
    </row>
    <row r="72" spans="1:5" s="16" customFormat="1" ht="12.75">
      <c r="A72" s="20"/>
      <c r="B72" s="20"/>
      <c r="C72" s="20"/>
      <c r="D72" s="20"/>
      <c r="E72" s="20"/>
    </row>
    <row r="73" spans="1:5" s="16" customFormat="1" ht="12.75">
      <c r="A73" s="20"/>
      <c r="B73" s="20"/>
      <c r="C73" s="20"/>
      <c r="D73" s="20"/>
      <c r="E73" s="20"/>
    </row>
    <row r="74" spans="1:5" s="16" customFormat="1" ht="12.75">
      <c r="A74" s="20"/>
      <c r="B74" s="20"/>
      <c r="C74" s="20"/>
      <c r="D74" s="20"/>
      <c r="E74" s="20"/>
    </row>
    <row r="75" spans="1:5" s="16" customFormat="1" ht="12.75">
      <c r="A75" s="17"/>
      <c r="B75" s="20"/>
      <c r="C75" s="20"/>
      <c r="D75" s="20"/>
      <c r="E75" s="20"/>
    </row>
    <row r="76" spans="1:5" s="16" customFormat="1" ht="12.75">
      <c r="A76" s="14"/>
      <c r="B76" s="20"/>
      <c r="C76" s="20"/>
      <c r="D76" s="20"/>
      <c r="E76" s="20"/>
    </row>
    <row r="77" spans="1:5" s="16" customFormat="1" ht="12.75">
      <c r="A77" s="14"/>
      <c r="B77" s="20"/>
      <c r="C77" s="20"/>
      <c r="D77" s="20"/>
      <c r="E77" s="20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3" ht="12.75">
      <c r="A93" s="13"/>
    </row>
  </sheetData>
  <sheetProtection/>
  <mergeCells count="1">
    <mergeCell ref="A2:F2"/>
  </mergeCells>
  <hyperlinks>
    <hyperlink ref="C18" r:id="rId1" display="http://in.element14.com/vishay-bc-components/2252-325-08104/capacitor-0-1uf-50v/dp/3549653"/>
  </hyperlink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9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1" customWidth="1"/>
    <col min="2" max="2" width="6.00390625" style="1" customWidth="1"/>
    <col min="3" max="3" width="21.421875" style="1" customWidth="1"/>
    <col min="4" max="4" width="128.00390625" style="1" customWidth="1"/>
    <col min="5" max="16384" width="11.57421875" style="1" customWidth="1"/>
  </cols>
  <sheetData>
    <row r="1" spans="1:4" s="2" customFormat="1" ht="16.5" customHeight="1">
      <c r="A1" s="29" t="s">
        <v>11</v>
      </c>
      <c r="B1" s="29"/>
      <c r="C1" s="29"/>
      <c r="D1" s="29"/>
    </row>
    <row r="2" spans="1:4" s="2" customFormat="1" ht="14.25" customHeight="1">
      <c r="A2" s="3" t="s">
        <v>12</v>
      </c>
      <c r="B2" s="4" t="s">
        <v>13</v>
      </c>
      <c r="C2" s="4" t="s">
        <v>14</v>
      </c>
      <c r="D2" s="4" t="s">
        <v>0</v>
      </c>
    </row>
    <row r="3" spans="1:4" ht="12.75">
      <c r="A3" s="5"/>
      <c r="B3" s="6"/>
      <c r="C3" s="6"/>
      <c r="D3" s="6"/>
    </row>
    <row r="4" spans="1:4" ht="12.75">
      <c r="A4" s="5"/>
      <c r="B4" s="6"/>
      <c r="C4" s="6"/>
      <c r="D4" s="6"/>
    </row>
    <row r="5" ht="12.75">
      <c r="A5" s="7"/>
    </row>
    <row r="6" ht="12.75">
      <c r="A6" s="7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CPV</cp:lastModifiedBy>
  <cp:lastPrinted>2012-01-25T12:41:04Z</cp:lastPrinted>
  <dcterms:created xsi:type="dcterms:W3CDTF">2009-05-15T08:53:47Z</dcterms:created>
  <dcterms:modified xsi:type="dcterms:W3CDTF">2013-11-20T09:54:41Z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