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6" tabRatio="212" activeTab="0"/>
  </bookViews>
  <sheets>
    <sheet name="BOM" sheetId="1" r:id="rId1"/>
    <sheet name="history" sheetId="2" r:id="rId2"/>
  </sheets>
  <definedNames>
    <definedName name="_xlnm.Print_Area" localSheetId="0">'BOM'!$A$1:$I$45</definedName>
  </definedNames>
  <calcPr calcId="145621"/>
</workbook>
</file>

<file path=xl/sharedStrings.xml><?xml version="1.0" encoding="utf-8"?>
<sst xmlns="http://schemas.openxmlformats.org/spreadsheetml/2006/main" count="129" uniqueCount="103">
  <si>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</si>
  <si>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</si>
  <si>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</si>
  <si>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</si>
  <si>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</si>
  <si>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</si>
  <si>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</si>
  <si>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</si>
  <si>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</si>
  <si>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</si>
  <si>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</si>
  <si>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</si>
  <si>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</si>
  <si>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</si>
  <si>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</si>
  <si>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</si>
  <si>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</si>
  <si>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</si>
  <si>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</si>
  <si>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</si>
  <si>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100 kΩ, 0W1, 1%, 0603</t>
  </si>
  <si>
    <t>Yageo</t>
  </si>
  <si>
    <t>RC0603FR-13100KL</t>
  </si>
  <si>
    <t>RC0603_120631</t>
  </si>
  <si>
    <t>R1,R2</t>
  </si>
  <si>
    <t>Vishay Draloric</t>
  </si>
  <si>
    <t>R5</t>
  </si>
  <si>
    <t>2k2, 0W1, 1 %, 0603</t>
  </si>
  <si>
    <t>RC0603FR-072K2L</t>
  </si>
  <si>
    <t>R6,R7</t>
  </si>
  <si>
    <t>560 Ω, 0W1, 1 %, 0603</t>
  </si>
  <si>
    <t>RC0603FR-07560RL</t>
  </si>
  <si>
    <t>47 pF, 50 V, 5 %, 0603 C0G/NP0</t>
  </si>
  <si>
    <t>Multicomp</t>
  </si>
  <si>
    <t>MC0603N470J500CT</t>
  </si>
  <si>
    <t>C1</t>
  </si>
  <si>
    <t>10 µF, 6V3, 20 %, 0603 X5R</t>
  </si>
  <si>
    <t>MCCA000517</t>
  </si>
  <si>
    <t>C2</t>
  </si>
  <si>
    <t>470 nF, 10 V, 10 %, 0603 X5R</t>
  </si>
  <si>
    <t>MC0603X474K100CT</t>
  </si>
  <si>
    <t>C3</t>
  </si>
  <si>
    <t>100 nF, 16 V, 10 %, 0603 X7R</t>
  </si>
  <si>
    <t>MC0603B104K160CT</t>
  </si>
  <si>
    <t>C4,C5</t>
  </si>
  <si>
    <t>R9,R10</t>
  </si>
  <si>
    <t>1 kΩ, 0W1, 5%, 0603</t>
  </si>
  <si>
    <t>RC0603JR-071KL</t>
  </si>
  <si>
    <t>R8</t>
  </si>
  <si>
    <t>Semiconductor</t>
  </si>
  <si>
    <t>Kingbright</t>
  </si>
  <si>
    <t>KPHCM-2012SYCK</t>
  </si>
  <si>
    <t>LED_0805</t>
  </si>
  <si>
    <t>D1</t>
  </si>
  <si>
    <t>KPHCM-2012CGCK</t>
  </si>
  <si>
    <t>D2</t>
  </si>
  <si>
    <t>LED Yellow, 0805</t>
  </si>
  <si>
    <t>LED Green, 0805</t>
  </si>
  <si>
    <t>2N7002, SMD SOT23</t>
  </si>
  <si>
    <t>ON Semiconductor</t>
  </si>
  <si>
    <t>2N7002ET1G</t>
  </si>
  <si>
    <t>SOT23_130485</t>
  </si>
  <si>
    <t>T1</t>
  </si>
  <si>
    <t>ADS1115IDGST</t>
  </si>
  <si>
    <t>Texas Instruments</t>
  </si>
  <si>
    <t>ADS1115</t>
  </si>
  <si>
    <t>DGS10-M</t>
  </si>
  <si>
    <t>IC1</t>
  </si>
  <si>
    <t>OPA377AIDBVT</t>
  </si>
  <si>
    <t>DBV5</t>
  </si>
  <si>
    <t>IC2</t>
  </si>
  <si>
    <t>REF2912AIDBZT</t>
  </si>
  <si>
    <t>DBZ3</t>
  </si>
  <si>
    <t>IC3</t>
  </si>
  <si>
    <t>3way terminal block, PCB, lead spacing 5.08 mm</t>
  </si>
  <si>
    <t>Weidmüller Interface GmbH &amp; Co. KG</t>
  </si>
  <si>
    <t>PM5.08/3/90</t>
  </si>
  <si>
    <t>3-CONNECT-S</t>
  </si>
  <si>
    <t>K3</t>
  </si>
  <si>
    <t>K1,K2</t>
  </si>
  <si>
    <t>2way pinheader SIL,lead spacing 2.54 mm</t>
  </si>
  <si>
    <t>Fischer Elektronik</t>
  </si>
  <si>
    <t>SL1.025.36Z</t>
  </si>
  <si>
    <t>sil2e</t>
  </si>
  <si>
    <t>JP1</t>
  </si>
  <si>
    <t>sil3e</t>
  </si>
  <si>
    <t>3way pinheader SIL,lead spacing 2.54 mm</t>
  </si>
  <si>
    <t>JP2,JP3</t>
  </si>
  <si>
    <t>SL2.025.72G</t>
  </si>
  <si>
    <t>8way pinheader (2x4), lead spacing 2.54 mm</t>
  </si>
  <si>
    <t>Header 2x4</t>
  </si>
  <si>
    <t>JP4</t>
  </si>
  <si>
    <t>FC14VBE</t>
  </si>
  <si>
    <t>FCI</t>
  </si>
  <si>
    <t>75869-102LF</t>
  </si>
  <si>
    <t>Header staight, 14way, 2.54 mm</t>
  </si>
  <si>
    <t>PCB 130485-1 v1.0</t>
  </si>
  <si>
    <t>120 kΩ, 0W1, 1 %, 0603</t>
  </si>
  <si>
    <t>CRCW0603120KFKEA</t>
  </si>
  <si>
    <t>R3,R4</t>
  </si>
  <si>
    <t>270 kΩ, 0W1, 1 %, 0603</t>
  </si>
  <si>
    <t>CRCW0603270KFKEA</t>
  </si>
  <si>
    <t>BOM::130485-1::Arduino 16 bit low frequency datalogger::v1.1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</si>
</sst>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workbookViewId="0" topLeftCell="C1">
      <selection activeCell="G6" sqref="G6"/>
    </sheetView>
  </sheetViews>
  <sheetFormatPr defaultColWidth="11.57421875" defaultRowHeight="12.75"/>
  <cols>
    <col min="1" max="1" width="49.421875" style="1" bestFit="1" customWidth="1"/>
    <col min="2" max="2" width="33.00390625" style="1" bestFit="1" customWidth="1"/>
    <col min="3" max="3" width="20.28125" style="1" bestFit="1" customWidth="1"/>
    <col min="4" max="4" width="17.421875" style="1" customWidth="1"/>
    <col min="5" max="5" width="17.28125" style="1" bestFit="1" customWidth="1"/>
    <col min="6" max="6" width="6.7109375" style="2" customWidth="1"/>
    <col min="7" max="7" width="10.28125" style="2" bestFit="1" customWidth="1"/>
    <col min="8" max="9" width="11.57421875" style="2" customWidth="1"/>
    <col min="10" max="10" width="32.421875" style="2" bestFit="1" customWidth="1"/>
    <col min="11" max="11" width="48.7109375" style="2" customWidth="1"/>
    <col min="12" max="16384" width="11.57421875" style="2" customWidth="1"/>
  </cols>
  <sheetData>
    <row r="1" spans="1:11" s="3" customFormat="1" ht="21">
      <c r="A1" s="25" t="s">
        <v>102</v>
      </c>
      <c r="B1" s="25"/>
      <c r="C1" s="25"/>
      <c r="D1" s="25"/>
      <c r="E1" s="25"/>
      <c r="F1" s="25"/>
      <c r="K1" s="20" t="s">
        <v>16</v>
      </c>
    </row>
    <row r="2" spans="1:11" s="3" customFormat="1" ht="20.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17</v>
      </c>
      <c r="K2" s="19" t="s">
        <v>18</v>
      </c>
    </row>
    <row r="3" spans="1:10" s="17" customFormat="1" ht="14.4">
      <c r="A3" s="16" t="s">
        <v>6</v>
      </c>
      <c r="B3" s="16"/>
      <c r="C3" s="16"/>
      <c r="D3" s="16"/>
      <c r="E3" s="16"/>
      <c r="F3" s="17">
        <f>SUM(F4:F6)</f>
        <v>4</v>
      </c>
      <c r="J3" s="18" t="str">
        <f>CONCATENATE(E3,IF(ISBLANK(E3),""," = "),A3)</f>
        <v>Resistor</v>
      </c>
    </row>
    <row r="4" spans="1:10" ht="14.4">
      <c r="A4" s="1" t="s">
        <v>20</v>
      </c>
      <c r="B4" s="1" t="s">
        <v>21</v>
      </c>
      <c r="C4" t="s">
        <v>22</v>
      </c>
      <c r="D4" s="1" t="s">
        <v>23</v>
      </c>
      <c r="E4" s="1" t="s">
        <v>24</v>
      </c>
      <c r="F4" s="2">
        <v>2</v>
      </c>
      <c r="G4">
        <v>2309107</v>
      </c>
      <c r="J4" s="15" t="str">
        <f aca="true" t="shared" si="0" ref="J4:J75">CONCATENATE(E4,IF(ISBLANK(E4),""," = "),A4)</f>
        <v>R1,R2 = 100 kΩ, 0W1, 1%, 0603</v>
      </c>
    </row>
    <row r="5" spans="1:10" ht="14.4">
      <c r="A5" s="1" t="s">
        <v>97</v>
      </c>
      <c r="B5" s="1" t="s">
        <v>25</v>
      </c>
      <c r="C5" t="s">
        <v>98</v>
      </c>
      <c r="D5" s="1" t="s">
        <v>23</v>
      </c>
      <c r="E5" s="1" t="s">
        <v>99</v>
      </c>
      <c r="F5" s="2">
        <v>1</v>
      </c>
      <c r="G5">
        <v>2138506</v>
      </c>
      <c r="J5" s="15" t="str">
        <f t="shared" si="0"/>
        <v>R3,R4 = 120 kΩ, 0W1, 1 %, 0603</v>
      </c>
    </row>
    <row r="6" spans="1:10" ht="14.4">
      <c r="A6" s="1" t="s">
        <v>100</v>
      </c>
      <c r="B6" s="1" t="s">
        <v>25</v>
      </c>
      <c r="C6" t="s">
        <v>101</v>
      </c>
      <c r="D6" s="1" t="s">
        <v>23</v>
      </c>
      <c r="E6" s="1" t="s">
        <v>26</v>
      </c>
      <c r="F6" s="2">
        <v>1</v>
      </c>
      <c r="G6">
        <v>2138538</v>
      </c>
      <c r="J6" s="15" t="str">
        <f t="shared" si="0"/>
        <v>R5 = 270 kΩ, 0W1, 1 %, 0603</v>
      </c>
    </row>
    <row r="7" spans="1:10" ht="14.4">
      <c r="A7" s="1" t="s">
        <v>27</v>
      </c>
      <c r="B7" s="1" t="s">
        <v>21</v>
      </c>
      <c r="C7" t="s">
        <v>28</v>
      </c>
      <c r="D7" s="1" t="s">
        <v>23</v>
      </c>
      <c r="E7" s="1" t="s">
        <v>29</v>
      </c>
      <c r="F7" s="2">
        <v>2</v>
      </c>
      <c r="G7">
        <v>9238522</v>
      </c>
      <c r="J7" s="15" t="str">
        <f aca="true" t="shared" si="1" ref="J7:J9">CONCATENATE(E7,IF(ISBLANK(E7),""," = "),A7)</f>
        <v>R6,R7 = 2k2, 0W1, 1 %, 0603</v>
      </c>
    </row>
    <row r="8" spans="1:10" ht="14.4">
      <c r="A8" s="1" t="s">
        <v>46</v>
      </c>
      <c r="B8" s="1" t="s">
        <v>21</v>
      </c>
      <c r="C8" t="s">
        <v>47</v>
      </c>
      <c r="D8" s="1" t="s">
        <v>23</v>
      </c>
      <c r="E8" s="1" t="s">
        <v>48</v>
      </c>
      <c r="F8" s="2">
        <v>1</v>
      </c>
      <c r="G8">
        <v>2309108</v>
      </c>
      <c r="J8" s="15" t="str">
        <f t="shared" si="1"/>
        <v>R8 = 1 kΩ, 0W1, 5%, 0603</v>
      </c>
    </row>
    <row r="9" spans="1:10" ht="14.4">
      <c r="A9" s="1" t="s">
        <v>30</v>
      </c>
      <c r="B9" s="1" t="s">
        <v>21</v>
      </c>
      <c r="C9" t="s">
        <v>31</v>
      </c>
      <c r="D9" s="1" t="s">
        <v>23</v>
      </c>
      <c r="E9" s="1" t="s">
        <v>45</v>
      </c>
      <c r="F9" s="2">
        <v>2</v>
      </c>
      <c r="G9">
        <v>9238450</v>
      </c>
      <c r="J9" s="15" t="str">
        <f t="shared" si="1"/>
        <v>R9,R10 = 560 Ω, 0W1, 1 %, 0603</v>
      </c>
    </row>
    <row r="10" spans="1:10" s="17" customFormat="1" ht="14.4">
      <c r="A10" s="16" t="s">
        <v>7</v>
      </c>
      <c r="B10" s="16"/>
      <c r="C10" s="16"/>
      <c r="D10" s="16"/>
      <c r="E10" s="16"/>
      <c r="F10" s="17">
        <f>SUM(F11:F12)</f>
        <v>2</v>
      </c>
      <c r="J10" s="18" t="str">
        <f t="shared" si="0"/>
        <v>Capacitor</v>
      </c>
    </row>
    <row r="11" spans="1:10" ht="14.4">
      <c r="A11" s="1" t="s">
        <v>32</v>
      </c>
      <c r="B11" s="1" t="s">
        <v>33</v>
      </c>
      <c r="C11" t="s">
        <v>34</v>
      </c>
      <c r="D11" s="1" t="s">
        <v>23</v>
      </c>
      <c r="E11" s="1" t="s">
        <v>35</v>
      </c>
      <c r="F11" s="2">
        <v>1</v>
      </c>
      <c r="G11">
        <v>1759062</v>
      </c>
      <c r="J11" s="15" t="str">
        <f>CONCATENATE(E11,IF(ISBLANK(E11),""," = "),A11)</f>
        <v>C1 = 47 pF, 50 V, 5 %, 0603 C0G/NP0</v>
      </c>
    </row>
    <row r="12" spans="1:10" ht="14.4">
      <c r="A12" s="1" t="s">
        <v>36</v>
      </c>
      <c r="B12" s="1" t="s">
        <v>33</v>
      </c>
      <c r="C12" t="s">
        <v>37</v>
      </c>
      <c r="D12" s="1" t="s">
        <v>23</v>
      </c>
      <c r="E12" s="1" t="s">
        <v>38</v>
      </c>
      <c r="F12" s="2">
        <v>1</v>
      </c>
      <c r="G12">
        <v>1759393</v>
      </c>
      <c r="J12" s="15" t="str">
        <f t="shared" si="0"/>
        <v>C2 = 10 µF, 6V3, 20 %, 0603 X5R</v>
      </c>
    </row>
    <row r="13" spans="1:10" ht="14.4">
      <c r="A13" s="1" t="s">
        <v>39</v>
      </c>
      <c r="B13" s="1" t="s">
        <v>33</v>
      </c>
      <c r="C13" t="s">
        <v>40</v>
      </c>
      <c r="D13" s="1" t="s">
        <v>23</v>
      </c>
      <c r="E13" s="1" t="s">
        <v>41</v>
      </c>
      <c r="F13" s="2">
        <v>1</v>
      </c>
      <c r="G13">
        <v>1759396</v>
      </c>
      <c r="J13" s="15" t="str">
        <f>CONCATENATE(E13,IF(ISBLANK(E13),""," = "),A13)</f>
        <v>C3 = 470 nF, 10 V, 10 %, 0603 X5R</v>
      </c>
    </row>
    <row r="14" spans="1:10" ht="14.4">
      <c r="A14" s="1" t="s">
        <v>42</v>
      </c>
      <c r="B14" s="1" t="s">
        <v>33</v>
      </c>
      <c r="C14" t="s">
        <v>43</v>
      </c>
      <c r="D14" s="1" t="s">
        <v>23</v>
      </c>
      <c r="E14" s="1" t="s">
        <v>44</v>
      </c>
      <c r="F14" s="2">
        <v>2</v>
      </c>
      <c r="G14">
        <v>1759016</v>
      </c>
      <c r="J14" s="15" t="str">
        <f>CONCATENATE(E14,IF(ISBLANK(E14),""," = "),A14)</f>
        <v>C4,C5 = 100 nF, 16 V, 10 %, 0603 X7R</v>
      </c>
    </row>
    <row r="15" spans="1:10" s="6" customFormat="1" ht="14.4">
      <c r="A15" s="5" t="s">
        <v>49</v>
      </c>
      <c r="B15" s="5"/>
      <c r="C15" s="5"/>
      <c r="D15" s="5"/>
      <c r="E15" s="5"/>
      <c r="F15" s="6">
        <f>SUM(F16:F17)</f>
        <v>2</v>
      </c>
      <c r="J15" s="18" t="str">
        <f t="shared" si="0"/>
        <v>Semiconductor</v>
      </c>
    </row>
    <row r="16" spans="1:10" ht="14.4">
      <c r="A16" s="1" t="s">
        <v>56</v>
      </c>
      <c r="B16" s="1" t="s">
        <v>50</v>
      </c>
      <c r="C16" t="s">
        <v>51</v>
      </c>
      <c r="D16" s="1" t="s">
        <v>52</v>
      </c>
      <c r="E16" s="1" t="s">
        <v>53</v>
      </c>
      <c r="F16" s="2">
        <v>1</v>
      </c>
      <c r="G16">
        <v>1686073</v>
      </c>
      <c r="J16" s="15" t="str">
        <f t="shared" si="0"/>
        <v>D1 = LED Yellow, 0805</v>
      </c>
    </row>
    <row r="17" spans="1:10" ht="14.4">
      <c r="A17" s="1" t="s">
        <v>57</v>
      </c>
      <c r="B17" s="1" t="s">
        <v>50</v>
      </c>
      <c r="C17" s="1" t="s">
        <v>54</v>
      </c>
      <c r="D17" s="1" t="s">
        <v>52</v>
      </c>
      <c r="E17" s="1" t="s">
        <v>55</v>
      </c>
      <c r="F17" s="2">
        <v>1</v>
      </c>
      <c r="G17">
        <v>1686075</v>
      </c>
      <c r="J17" s="15" t="str">
        <f t="shared" si="0"/>
        <v>D2 = LED Green, 0805</v>
      </c>
    </row>
    <row r="18" spans="1:10" ht="14.4">
      <c r="A18" s="1" t="s">
        <v>58</v>
      </c>
      <c r="B18" s="1" t="s">
        <v>59</v>
      </c>
      <c r="C18" t="s">
        <v>60</v>
      </c>
      <c r="D18" s="1" t="s">
        <v>61</v>
      </c>
      <c r="E18" s="1" t="s">
        <v>62</v>
      </c>
      <c r="F18" s="2">
        <v>1</v>
      </c>
      <c r="G18">
        <v>2317616</v>
      </c>
      <c r="J18" s="15" t="str">
        <f>CONCATENATE(E18,IF(ISBLANK(E18),""," = "),A18)</f>
        <v>T1 = 2N7002, SMD SOT23</v>
      </c>
    </row>
    <row r="19" spans="1:10" ht="14.4">
      <c r="A19" s="1" t="s">
        <v>63</v>
      </c>
      <c r="B19" s="1" t="s">
        <v>64</v>
      </c>
      <c r="C19" s="1" t="s">
        <v>65</v>
      </c>
      <c r="D19" s="1" t="s">
        <v>66</v>
      </c>
      <c r="E19" s="1" t="s">
        <v>67</v>
      </c>
      <c r="F19" s="2">
        <v>1</v>
      </c>
      <c r="G19">
        <v>1762981</v>
      </c>
      <c r="J19" s="15" t="str">
        <f>CONCATENATE(E19,IF(ISBLANK(E19),""," = "),A19)</f>
        <v>IC1 = ADS1115IDGST</v>
      </c>
    </row>
    <row r="20" spans="1:10" ht="14.4">
      <c r="A20" t="s">
        <v>68</v>
      </c>
      <c r="B20" s="1" t="s">
        <v>64</v>
      </c>
      <c r="C20" t="s">
        <v>68</v>
      </c>
      <c r="D20" s="1" t="s">
        <v>69</v>
      </c>
      <c r="E20" s="1" t="s">
        <v>70</v>
      </c>
      <c r="F20" s="2">
        <v>1</v>
      </c>
      <c r="G20">
        <v>1855131</v>
      </c>
      <c r="J20" s="15" t="str">
        <f>CONCATENATE(E20,IF(ISBLANK(E20),""," = "),A20)</f>
        <v>IC2 = OPA377AIDBVT</v>
      </c>
    </row>
    <row r="21" spans="1:10" ht="14.4">
      <c r="A21" t="s">
        <v>71</v>
      </c>
      <c r="B21" s="1" t="s">
        <v>64</v>
      </c>
      <c r="C21" t="s">
        <v>71</v>
      </c>
      <c r="D21" s="1" t="s">
        <v>72</v>
      </c>
      <c r="E21" s="1" t="s">
        <v>73</v>
      </c>
      <c r="F21" s="2">
        <v>1</v>
      </c>
      <c r="G21">
        <v>1459246</v>
      </c>
      <c r="J21" s="15" t="str">
        <f>CONCATENATE(E21,IF(ISBLANK(E21),""," = "),A21)</f>
        <v>IC3 = REF2912AIDBZT</v>
      </c>
    </row>
    <row r="22" spans="1:10" s="6" customFormat="1" ht="14.4">
      <c r="A22" s="5" t="s">
        <v>8</v>
      </c>
      <c r="B22" s="5"/>
      <c r="C22" s="5"/>
      <c r="D22" s="5"/>
      <c r="E22" s="5"/>
      <c r="J22" s="18" t="str">
        <f t="shared" si="0"/>
        <v>Other</v>
      </c>
    </row>
    <row r="23" spans="1:10" ht="14.4">
      <c r="A23" s="22" t="s">
        <v>74</v>
      </c>
      <c r="B23" s="22" t="s">
        <v>75</v>
      </c>
      <c r="C23" s="21" t="s">
        <v>76</v>
      </c>
      <c r="D23" s="22" t="s">
        <v>77</v>
      </c>
      <c r="E23" s="22" t="s">
        <v>79</v>
      </c>
      <c r="F23" s="23">
        <v>2</v>
      </c>
      <c r="G23" s="21">
        <v>1131854</v>
      </c>
      <c r="J23" s="15" t="str">
        <f t="shared" si="0"/>
        <v>K1,K2 = 3way terminal block, PCB, lead spacing 5.08 mm</v>
      </c>
    </row>
    <row r="24" spans="1:10" ht="14.4">
      <c r="A24" s="24" t="s">
        <v>95</v>
      </c>
      <c r="B24" s="24" t="s">
        <v>93</v>
      </c>
      <c r="C24" t="s">
        <v>94</v>
      </c>
      <c r="D24" s="24" t="s">
        <v>92</v>
      </c>
      <c r="E24" s="24" t="s">
        <v>78</v>
      </c>
      <c r="F24" s="23">
        <v>1</v>
      </c>
      <c r="G24">
        <v>1103950</v>
      </c>
      <c r="J24" s="15" t="str">
        <f t="shared" si="0"/>
        <v>K3 = Header staight, 14way, 2.54 mm</v>
      </c>
    </row>
    <row r="25" spans="1:10" ht="14.4">
      <c r="A25" s="22" t="s">
        <v>86</v>
      </c>
      <c r="B25" s="22" t="s">
        <v>81</v>
      </c>
      <c r="C25" s="22" t="s">
        <v>82</v>
      </c>
      <c r="D25" s="22" t="s">
        <v>85</v>
      </c>
      <c r="E25" s="22" t="s">
        <v>84</v>
      </c>
      <c r="F25" s="23">
        <v>1</v>
      </c>
      <c r="G25" s="21">
        <v>9729038</v>
      </c>
      <c r="J25" s="15" t="str">
        <f>CONCATENATE(E25,IF(ISBLANK(E25),""," = "),A25)</f>
        <v>JP1 = 3way pinheader SIL,lead spacing 2.54 mm</v>
      </c>
    </row>
    <row r="26" spans="1:10" ht="14.4">
      <c r="A26" s="22" t="s">
        <v>80</v>
      </c>
      <c r="B26" s="22" t="s">
        <v>81</v>
      </c>
      <c r="C26" s="22" t="s">
        <v>82</v>
      </c>
      <c r="D26" s="22" t="s">
        <v>83</v>
      </c>
      <c r="E26" s="22" t="s">
        <v>87</v>
      </c>
      <c r="F26" s="23">
        <v>2</v>
      </c>
      <c r="G26" s="21">
        <v>9729038</v>
      </c>
      <c r="J26" s="15" t="str">
        <f>CONCATENATE(E26,IF(ISBLANK(E26),""," = "),A26)</f>
        <v>JP2,JP3 = 2way pinheader SIL,lead spacing 2.54 mm</v>
      </c>
    </row>
    <row r="27" spans="1:10" ht="14.4">
      <c r="A27" s="22" t="s">
        <v>89</v>
      </c>
      <c r="B27" s="22" t="s">
        <v>81</v>
      </c>
      <c r="C27" s="22" t="s">
        <v>88</v>
      </c>
      <c r="D27" s="22" t="s">
        <v>90</v>
      </c>
      <c r="E27" s="22" t="s">
        <v>91</v>
      </c>
      <c r="F27" s="23">
        <v>1</v>
      </c>
      <c r="G27" s="21">
        <v>9729070</v>
      </c>
      <c r="J27" s="15" t="str">
        <f>CONCATENATE(E27,IF(ISBLANK(E27),""," = "),A27)</f>
        <v>JP4 = 8way pinheader (2x4), lead spacing 2.54 mm</v>
      </c>
    </row>
    <row r="28" spans="1:10" s="6" customFormat="1" ht="14.4">
      <c r="A28" s="5" t="s">
        <v>9</v>
      </c>
      <c r="B28" s="5"/>
      <c r="C28" s="5"/>
      <c r="D28" s="5"/>
      <c r="E28" s="5"/>
      <c r="J28" s="18" t="str">
        <f t="shared" si="0"/>
        <v>Misc.</v>
      </c>
    </row>
    <row r="29" spans="1:10" s="8" customFormat="1" ht="14.4">
      <c r="A29" s="7" t="s">
        <v>96</v>
      </c>
      <c r="B29" s="7"/>
      <c r="C29" s="7"/>
      <c r="D29" s="7"/>
      <c r="E29" s="7"/>
      <c r="J29" s="15" t="str">
        <f t="shared" si="0"/>
        <v>PCB 130485-1 v1.0</v>
      </c>
    </row>
    <row r="30" ht="14.4">
      <c r="J30" s="15" t="str">
        <f t="shared" si="0"/>
        <v/>
      </c>
    </row>
    <row r="31" spans="7:10" ht="14.4">
      <c r="G31" s="8"/>
      <c r="J31" s="15" t="str">
        <f t="shared" si="0"/>
        <v/>
      </c>
    </row>
    <row r="32" ht="14.4">
      <c r="J32" s="15" t="str">
        <f t="shared" si="0"/>
        <v/>
      </c>
    </row>
    <row r="33" ht="14.4">
      <c r="J33" s="15" t="str">
        <f t="shared" si="0"/>
        <v/>
      </c>
    </row>
    <row r="34" ht="14.4">
      <c r="J34" s="15" t="str">
        <f t="shared" si="0"/>
        <v/>
      </c>
    </row>
    <row r="35" ht="14.4">
      <c r="J35" s="15" t="str">
        <f t="shared" si="0"/>
        <v/>
      </c>
    </row>
    <row r="36" ht="14.4">
      <c r="J36" s="15" t="str">
        <f t="shared" si="0"/>
        <v/>
      </c>
    </row>
    <row r="37" ht="14.4">
      <c r="J37" s="15" t="str">
        <f t="shared" si="0"/>
        <v/>
      </c>
    </row>
    <row r="38" ht="14.4">
      <c r="J38" s="15" t="str">
        <f t="shared" si="0"/>
        <v/>
      </c>
    </row>
    <row r="39" ht="14.4">
      <c r="J39" s="15" t="str">
        <f t="shared" si="0"/>
        <v/>
      </c>
    </row>
    <row r="40" spans="1:10" ht="14.4">
      <c r="A40"/>
      <c r="J40" s="15" t="str">
        <f t="shared" si="0"/>
        <v/>
      </c>
    </row>
    <row r="41" spans="1:10" ht="14.4">
      <c r="A41"/>
      <c r="J41" s="15" t="str">
        <f t="shared" si="0"/>
        <v/>
      </c>
    </row>
    <row r="42" spans="1:10" ht="14.4">
      <c r="A42"/>
      <c r="J42" s="15" t="str">
        <f t="shared" si="0"/>
        <v/>
      </c>
    </row>
    <row r="43" spans="1:10" ht="14.4">
      <c r="A43"/>
      <c r="J43" s="15" t="str">
        <f t="shared" si="0"/>
        <v/>
      </c>
    </row>
    <row r="44" spans="1:10" ht="14.4">
      <c r="A44"/>
      <c r="J44" s="15" t="str">
        <f t="shared" si="0"/>
        <v/>
      </c>
    </row>
    <row r="45" ht="14.4">
      <c r="J45" s="15" t="str">
        <f t="shared" si="0"/>
        <v/>
      </c>
    </row>
    <row r="46" ht="14.4">
      <c r="J46" s="15" t="str">
        <f t="shared" si="0"/>
        <v/>
      </c>
    </row>
    <row r="47" ht="14.4">
      <c r="J47" s="15" t="str">
        <f t="shared" si="0"/>
        <v/>
      </c>
    </row>
    <row r="48" spans="1:10" ht="14.4">
      <c r="A48"/>
      <c r="J48" s="15" t="str">
        <f t="shared" si="0"/>
        <v/>
      </c>
    </row>
    <row r="49" ht="14.4">
      <c r="J49" s="15" t="str">
        <f t="shared" si="0"/>
        <v/>
      </c>
    </row>
    <row r="50" ht="14.4">
      <c r="J50" s="15" t="str">
        <f t="shared" si="0"/>
        <v/>
      </c>
    </row>
    <row r="51" ht="14.4">
      <c r="J51" s="15" t="str">
        <f t="shared" si="0"/>
        <v/>
      </c>
    </row>
    <row r="52" ht="14.4">
      <c r="J52" s="15" t="str">
        <f t="shared" si="0"/>
        <v/>
      </c>
    </row>
    <row r="53" ht="14.4">
      <c r="J53" s="15" t="str">
        <f t="shared" si="0"/>
        <v/>
      </c>
    </row>
    <row r="54" ht="14.4">
      <c r="J54" s="15" t="str">
        <f t="shared" si="0"/>
        <v/>
      </c>
    </row>
    <row r="55" ht="14.4">
      <c r="J55" s="15" t="str">
        <f t="shared" si="0"/>
        <v/>
      </c>
    </row>
    <row r="56" ht="14.4">
      <c r="J56" s="15" t="str">
        <f t="shared" si="0"/>
        <v/>
      </c>
    </row>
    <row r="57" ht="14.4">
      <c r="J57" s="15" t="str">
        <f t="shared" si="0"/>
        <v/>
      </c>
    </row>
    <row r="58" ht="14.4">
      <c r="J58" s="15" t="str">
        <f t="shared" si="0"/>
        <v/>
      </c>
    </row>
    <row r="59" ht="14.4">
      <c r="J59" s="15" t="str">
        <f t="shared" si="0"/>
        <v/>
      </c>
    </row>
    <row r="60" ht="14.4">
      <c r="J60" s="15" t="str">
        <f t="shared" si="0"/>
        <v/>
      </c>
    </row>
    <row r="61" ht="14.4">
      <c r="J61" s="15" t="str">
        <f t="shared" si="0"/>
        <v/>
      </c>
    </row>
    <row r="62" ht="14.4">
      <c r="J62" s="15" t="str">
        <f t="shared" si="0"/>
        <v/>
      </c>
    </row>
    <row r="63" ht="14.4">
      <c r="J63" s="15" t="str">
        <f t="shared" si="0"/>
        <v/>
      </c>
    </row>
    <row r="64" ht="14.4">
      <c r="J64" s="15" t="str">
        <f t="shared" si="0"/>
        <v/>
      </c>
    </row>
    <row r="65" ht="14.4">
      <c r="J65" s="15" t="str">
        <f t="shared" si="0"/>
        <v/>
      </c>
    </row>
    <row r="66" ht="14.4">
      <c r="J66" s="15" t="str">
        <f t="shared" si="0"/>
        <v/>
      </c>
    </row>
    <row r="67" ht="14.4">
      <c r="J67" s="15" t="str">
        <f t="shared" si="0"/>
        <v/>
      </c>
    </row>
    <row r="68" ht="14.4">
      <c r="J68" s="15" t="str">
        <f t="shared" si="0"/>
        <v/>
      </c>
    </row>
    <row r="69" ht="14.4">
      <c r="J69" s="15" t="str">
        <f t="shared" si="0"/>
        <v/>
      </c>
    </row>
    <row r="70" ht="14.4">
      <c r="J70" s="15" t="str">
        <f t="shared" si="0"/>
        <v/>
      </c>
    </row>
    <row r="71" ht="14.4">
      <c r="J71" s="15" t="str">
        <f t="shared" si="0"/>
        <v/>
      </c>
    </row>
    <row r="72" ht="14.4">
      <c r="J72" s="15" t="str">
        <f t="shared" si="0"/>
        <v/>
      </c>
    </row>
    <row r="73" ht="14.4">
      <c r="J73" s="15" t="str">
        <f t="shared" si="0"/>
        <v/>
      </c>
    </row>
    <row r="74" ht="14.4">
      <c r="J74" s="15" t="str">
        <f t="shared" si="0"/>
        <v/>
      </c>
    </row>
    <row r="75" ht="14.4">
      <c r="J75" s="15" t="str">
        <f t="shared" si="0"/>
        <v/>
      </c>
    </row>
    <row r="76" ht="14.4">
      <c r="J76" s="15" t="str">
        <f aca="true" t="shared" si="2" ref="J76:J108">CONCATENATE(E76,IF(ISBLANK(E76),""," = "),A76)</f>
        <v/>
      </c>
    </row>
    <row r="77" ht="14.4">
      <c r="J77" s="15" t="str">
        <f t="shared" si="2"/>
        <v/>
      </c>
    </row>
    <row r="78" ht="14.4">
      <c r="J78" s="15" t="str">
        <f t="shared" si="2"/>
        <v/>
      </c>
    </row>
    <row r="79" ht="14.4">
      <c r="J79" s="15" t="str">
        <f t="shared" si="2"/>
        <v/>
      </c>
    </row>
    <row r="80" ht="14.4">
      <c r="J80" s="15" t="str">
        <f t="shared" si="2"/>
        <v/>
      </c>
    </row>
    <row r="81" ht="14.4">
      <c r="J81" s="15" t="str">
        <f t="shared" si="2"/>
        <v/>
      </c>
    </row>
    <row r="82" ht="14.4">
      <c r="J82" s="15" t="str">
        <f t="shared" si="2"/>
        <v/>
      </c>
    </row>
    <row r="83" ht="14.4">
      <c r="J83" s="15" t="str">
        <f t="shared" si="2"/>
        <v/>
      </c>
    </row>
    <row r="84" ht="14.4">
      <c r="J84" s="15" t="str">
        <f t="shared" si="2"/>
        <v/>
      </c>
    </row>
    <row r="85" ht="14.4">
      <c r="J85" s="15" t="str">
        <f t="shared" si="2"/>
        <v/>
      </c>
    </row>
    <row r="86" ht="14.4">
      <c r="J86" s="15" t="str">
        <f t="shared" si="2"/>
        <v/>
      </c>
    </row>
    <row r="87" ht="14.4">
      <c r="J87" s="15" t="str">
        <f t="shared" si="2"/>
        <v/>
      </c>
    </row>
    <row r="88" ht="14.4">
      <c r="J88" s="15" t="str">
        <f t="shared" si="2"/>
        <v/>
      </c>
    </row>
    <row r="89" ht="14.4">
      <c r="J89" s="15" t="str">
        <f t="shared" si="2"/>
        <v/>
      </c>
    </row>
    <row r="90" ht="14.4">
      <c r="J90" s="15" t="str">
        <f t="shared" si="2"/>
        <v/>
      </c>
    </row>
    <row r="91" ht="14.4">
      <c r="J91" s="15" t="str">
        <f t="shared" si="2"/>
        <v/>
      </c>
    </row>
    <row r="92" ht="14.4">
      <c r="J92" s="15" t="str">
        <f t="shared" si="2"/>
        <v/>
      </c>
    </row>
    <row r="93" ht="14.4">
      <c r="J93" s="15" t="str">
        <f t="shared" si="2"/>
        <v/>
      </c>
    </row>
    <row r="94" ht="14.4">
      <c r="J94" s="15" t="str">
        <f t="shared" si="2"/>
        <v/>
      </c>
    </row>
    <row r="95" ht="14.4">
      <c r="J95" s="15" t="str">
        <f t="shared" si="2"/>
        <v/>
      </c>
    </row>
    <row r="96" ht="14.4">
      <c r="J96" s="15" t="str">
        <f t="shared" si="2"/>
        <v/>
      </c>
    </row>
    <row r="97" ht="14.4">
      <c r="J97" s="15" t="str">
        <f t="shared" si="2"/>
        <v/>
      </c>
    </row>
    <row r="98" ht="14.4">
      <c r="J98" s="15" t="str">
        <f t="shared" si="2"/>
        <v/>
      </c>
    </row>
    <row r="99" ht="14.4">
      <c r="J99" s="15" t="str">
        <f t="shared" si="2"/>
        <v/>
      </c>
    </row>
    <row r="100" ht="14.4">
      <c r="J100" s="15" t="str">
        <f t="shared" si="2"/>
        <v/>
      </c>
    </row>
    <row r="101" ht="14.4">
      <c r="J101" s="15" t="str">
        <f t="shared" si="2"/>
        <v/>
      </c>
    </row>
    <row r="102" ht="14.4">
      <c r="J102" s="15" t="str">
        <f t="shared" si="2"/>
        <v/>
      </c>
    </row>
    <row r="103" ht="14.4">
      <c r="J103" s="15" t="str">
        <f t="shared" si="2"/>
        <v/>
      </c>
    </row>
    <row r="104" ht="14.4">
      <c r="J104" s="15" t="str">
        <f t="shared" si="2"/>
        <v/>
      </c>
    </row>
    <row r="105" ht="14.4">
      <c r="J105" s="15" t="str">
        <f t="shared" si="2"/>
        <v/>
      </c>
    </row>
    <row r="106" ht="14.4">
      <c r="J106" s="15" t="str">
        <f t="shared" si="2"/>
        <v/>
      </c>
    </row>
    <row r="107" ht="14.4">
      <c r="J107" s="15" t="str">
        <f t="shared" si="2"/>
        <v/>
      </c>
    </row>
    <row r="108" ht="14.4">
      <c r="J108" s="15" t="str">
        <f t="shared" si="2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6" t="s">
        <v>10</v>
      </c>
      <c r="B1" s="26"/>
      <c r="C1" s="26"/>
      <c r="D1" s="26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</dc:creator>
  <cp:keywords/>
  <dc:description/>
  <cp:lastModifiedBy>tongi</cp:lastModifiedBy>
  <cp:lastPrinted>2014-02-26T10:23:47Z</cp:lastPrinted>
  <dcterms:created xsi:type="dcterms:W3CDTF">2009-05-15T08:53:47Z</dcterms:created>
  <dcterms:modified xsi:type="dcterms:W3CDTF">2014-06-19T12:37:10Z</dcterms:modified>
  <cp:category/>
  <cp:version/>
  <cp:contentType/>
  <cp:contentStatus/>
</cp:coreProperties>
</file>