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'BOM'!$A$1:$I$59</definedName>
  </definedNames>
  <calcPr calcId="145621"/>
</workbook>
</file>

<file path=xl/sharedStrings.xml><?xml version="1.0" encoding="utf-8"?>
<sst xmlns="http://schemas.openxmlformats.org/spreadsheetml/2006/main" count="199" uniqueCount="160">
  <si>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</si>
  <si>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</si>
  <si>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</si>
  <si>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</si>
  <si>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</si>
  <si>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</si>
  <si>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</si>
  <si>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</si>
  <si>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</si>
  <si>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</si>
  <si>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</si>
  <si>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</si>
  <si>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</si>
  <si>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</si>
  <si>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</si>
  <si>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</si>
  <si>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</si>
  <si>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</si>
  <si>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</si>
  <si>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</si>
  <si>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R1</t>
  </si>
  <si>
    <t>100 kΩ, 5 %, 125 mW, SMD 0805</t>
  </si>
  <si>
    <t>Multicomp</t>
  </si>
  <si>
    <t>MCMR08X104 JTL</t>
  </si>
  <si>
    <t>rc0805_120437</t>
  </si>
  <si>
    <t>10 kΩ, 5 %, 125 mW, SMD 0805</t>
  </si>
  <si>
    <t>MCMR08X103 JTL</t>
  </si>
  <si>
    <t>R2,R5,R6</t>
  </si>
  <si>
    <t>470 kΩ, 1 %, 100 mW, SMD 0805</t>
  </si>
  <si>
    <t>MC01W08051470K</t>
  </si>
  <si>
    <t>R3</t>
  </si>
  <si>
    <t>MCMR08X6812FTL</t>
  </si>
  <si>
    <t>68k1, 1 %, 125 mW, SMD 0805</t>
  </si>
  <si>
    <t>R4,R10,R11</t>
  </si>
  <si>
    <t>1 MΩ, 5 %, 125 mW, SMD 0805</t>
  </si>
  <si>
    <t>MCMR08X105 JTL</t>
  </si>
  <si>
    <t>R7</t>
  </si>
  <si>
    <t>MCMR08X4993FTL</t>
  </si>
  <si>
    <t>499 kΩ, 1 %, 125 mW, SMD 0805</t>
  </si>
  <si>
    <t>R8</t>
  </si>
  <si>
    <t>196 kΩ, 1 %, 125 mW, SMD 0805</t>
  </si>
  <si>
    <t>CRCW0805196KFKEA</t>
  </si>
  <si>
    <t>R9,R12</t>
  </si>
  <si>
    <t>Vishay Draloric</t>
  </si>
  <si>
    <t>0Ω05, 1 %, 1 W, SMD 1206</t>
  </si>
  <si>
    <t>Panasonic</t>
  </si>
  <si>
    <t>ERJ8CWFR050V</t>
  </si>
  <si>
    <t>c1206</t>
  </si>
  <si>
    <t>R13</t>
  </si>
  <si>
    <t>Murata</t>
  </si>
  <si>
    <t>GRM32DF51H106ZA01L</t>
  </si>
  <si>
    <t>C1210_M</t>
  </si>
  <si>
    <t>C1</t>
  </si>
  <si>
    <t>10 µF, 50 V, +80/-20%, SMD 1210, Y5V</t>
  </si>
  <si>
    <t>4µ7, 25 V, 10 %, SMD 1210, X7R</t>
  </si>
  <si>
    <t>GRM32DR71E475KA61L</t>
  </si>
  <si>
    <t>C2</t>
  </si>
  <si>
    <t>C3</t>
  </si>
  <si>
    <t>GRM188R61E225KA12D</t>
  </si>
  <si>
    <t>rc0603_120631</t>
  </si>
  <si>
    <t>2u2, 25 V, 10 %, SMD 0603, X5R</t>
  </si>
  <si>
    <t>10 µF, 25 V, 10 %, SMD 1206, X5R</t>
  </si>
  <si>
    <t>MC1206X106K250CT</t>
  </si>
  <si>
    <t>C4</t>
  </si>
  <si>
    <t>47 µF, 25V, 20 %, SMD 2220, X7R</t>
  </si>
  <si>
    <t>Kemet</t>
  </si>
  <si>
    <t>C2220C476M3R2CTU</t>
  </si>
  <si>
    <t>C5</t>
  </si>
  <si>
    <t>100 µF, 25 V, 20 %, Radial Can SMD</t>
  </si>
  <si>
    <t>EEHZA1E101XP</t>
  </si>
  <si>
    <t>CS_elco</t>
  </si>
  <si>
    <t>C6</t>
  </si>
  <si>
    <t>NFM41PC204F1H3L</t>
  </si>
  <si>
    <t>NFM41</t>
  </si>
  <si>
    <t>FIL1,FIL4</t>
  </si>
  <si>
    <t>NFR21GD4702202L</t>
  </si>
  <si>
    <t>NFM21</t>
  </si>
  <si>
    <t>FIL2,FIL3</t>
  </si>
  <si>
    <t>Distrelec</t>
  </si>
  <si>
    <t>65-500-70</t>
  </si>
  <si>
    <t>Inductor/Filters</t>
  </si>
  <si>
    <t>22 µH, 11 A, 20 %, 14.6 mΩ</t>
  </si>
  <si>
    <t>Würth Elektronik</t>
  </si>
  <si>
    <t>L1</t>
  </si>
  <si>
    <t>TE Connectivity/Citec</t>
  </si>
  <si>
    <t>pote</t>
  </si>
  <si>
    <t>P1</t>
  </si>
  <si>
    <t>CB10LV473M</t>
  </si>
  <si>
    <t>47 kΩ, 20 %, 0.15 W, trimmer, top adjust</t>
  </si>
  <si>
    <t>VS-50WQ04FNPBF</t>
  </si>
  <si>
    <t>Vishay (formerly I.R.)</t>
  </si>
  <si>
    <t>DPAK3</t>
  </si>
  <si>
    <t>D1,D8</t>
  </si>
  <si>
    <t>BZX84-B10,215</t>
  </si>
  <si>
    <t>NXP</t>
  </si>
  <si>
    <t>sot23_120437_v2</t>
  </si>
  <si>
    <t>D2</t>
  </si>
  <si>
    <t>LED Red, 3 mm through hole</t>
  </si>
  <si>
    <t>703-0090</t>
  </si>
  <si>
    <t>D3</t>
  </si>
  <si>
    <t>LED Green, 3 mm, through hole</t>
  </si>
  <si>
    <t>703-0087</t>
  </si>
  <si>
    <t>ledev</t>
  </si>
  <si>
    <t>D4</t>
  </si>
  <si>
    <t>1N4148W</t>
  </si>
  <si>
    <t>SOD-123F</t>
  </si>
  <si>
    <t>D5,D6</t>
  </si>
  <si>
    <t>BZX84-B6V2</t>
  </si>
  <si>
    <t>D7</t>
  </si>
  <si>
    <t>1N4148, SMD SOD-123F</t>
  </si>
  <si>
    <t>VS-50WQ04FNPBF, SMD D-PAK</t>
  </si>
  <si>
    <t>BZX84-B10,215, SMD SOT-23</t>
  </si>
  <si>
    <t>BZX84-B6V2, SMD SOT-23</t>
  </si>
  <si>
    <t>SI4401DY-T1-E3</t>
  </si>
  <si>
    <t>Vishay Siliconix</t>
  </si>
  <si>
    <t>DMS3016SSS-13</t>
  </si>
  <si>
    <t>T1</t>
  </si>
  <si>
    <t>LT3652</t>
  </si>
  <si>
    <t>Linear Technology</t>
  </si>
  <si>
    <t>LT3652EMSE#PBF, SMD 12MSOP</t>
  </si>
  <si>
    <t>LT3652EMSE#PBF</t>
  </si>
  <si>
    <t>IC1</t>
  </si>
  <si>
    <t>2-way pinheader SIL, pitch 2.54 mm</t>
  </si>
  <si>
    <t>Fischer Elektronik</t>
  </si>
  <si>
    <t>SL1.025.36Z</t>
  </si>
  <si>
    <t>sil2e</t>
  </si>
  <si>
    <t>JP1</t>
  </si>
  <si>
    <t>jumper 2.54 mm</t>
  </si>
  <si>
    <t>CAB 4 GS</t>
  </si>
  <si>
    <t>none</t>
  </si>
  <si>
    <t>PCB terminal block, 2way, pitch 5 mm</t>
  </si>
  <si>
    <t>Camden Electronics</t>
  </si>
  <si>
    <t>2-connect-s</t>
  </si>
  <si>
    <t>K2,K3</t>
  </si>
  <si>
    <t>3-connect-s</t>
  </si>
  <si>
    <t>K1</t>
  </si>
  <si>
    <t>CTB5202/3</t>
  </si>
  <si>
    <t>PCB terminal block, 3way, pitch 5 mm</t>
  </si>
  <si>
    <t>CTB5202/2</t>
  </si>
  <si>
    <t>Fuse holder, 20x5 mm</t>
  </si>
  <si>
    <t>MCHTC-15M</t>
  </si>
  <si>
    <t>pcb-fuse1_120437</t>
  </si>
  <si>
    <t>F1</t>
  </si>
  <si>
    <t>Fuse holder cover</t>
  </si>
  <si>
    <t>MCHTC-150M</t>
  </si>
  <si>
    <t>for fuse holder</t>
  </si>
  <si>
    <t>Fuse, antisurge, 2 A, 5 x 20 mm</t>
  </si>
  <si>
    <t>Littelfuse</t>
  </si>
  <si>
    <t>0218002.MXP</t>
  </si>
  <si>
    <t>1-way pinheader</t>
  </si>
  <si>
    <t>test_point</t>
  </si>
  <si>
    <t>TP1,TP2</t>
  </si>
  <si>
    <t>Teko</t>
  </si>
  <si>
    <t>2/A.1</t>
  </si>
  <si>
    <t>50-221-08</t>
  </si>
  <si>
    <t>Case Aluminum, 57.5 x 72 x 28 mm, Teko 2/A.1</t>
  </si>
  <si>
    <t>SI4401DY-T1-E3, SMD SO-8</t>
  </si>
  <si>
    <t>58-662-16</t>
  </si>
  <si>
    <t>PCB 130145-1 v1.1</t>
  </si>
  <si>
    <t>BOM::130145-1::2A maximum power point charger::v1.1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</si>
</sst>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 applyNumberFormat="1" applyFont="1"/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 applyFont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49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tabSelected="1" workbookViewId="0" topLeftCell="A8">
      <selection activeCell="C23" sqref="C23"/>
    </sheetView>
  </sheetViews>
  <sheetFormatPr defaultColWidth="11.57421875" defaultRowHeight="12.75"/>
  <cols>
    <col min="1" max="1" width="41.421875" style="1" bestFit="1" customWidth="1"/>
    <col min="2" max="2" width="19.140625" style="1" bestFit="1" customWidth="1"/>
    <col min="3" max="3" width="22.140625" style="1" bestFit="1" customWidth="1"/>
    <col min="4" max="4" width="19.28125" style="1" bestFit="1" customWidth="1"/>
    <col min="5" max="5" width="17.28125" style="1" bestFit="1" customWidth="1"/>
    <col min="6" max="6" width="6.00390625" style="2" bestFit="1" customWidth="1"/>
    <col min="7" max="7" width="10.28125" style="2" bestFit="1" customWidth="1"/>
    <col min="8" max="8" width="13.140625" style="2" bestFit="1" customWidth="1"/>
    <col min="9" max="9" width="8.57421875" style="2" bestFit="1" customWidth="1"/>
    <col min="10" max="10" width="42.8515625" style="2" bestFit="1" customWidth="1"/>
    <col min="11" max="11" width="48.7109375" style="2" customWidth="1"/>
    <col min="12" max="16384" width="11.57421875" style="2" customWidth="1"/>
  </cols>
  <sheetData>
    <row r="1" spans="1:11" s="3" customFormat="1" ht="20.25">
      <c r="A1" s="40" t="s">
        <v>159</v>
      </c>
      <c r="B1" s="40"/>
      <c r="C1" s="40"/>
      <c r="D1" s="40"/>
      <c r="E1" s="40"/>
      <c r="F1" s="40"/>
      <c r="K1" s="20" t="s">
        <v>17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78</v>
      </c>
      <c r="I2" s="3" t="s">
        <v>16</v>
      </c>
      <c r="J2" s="3" t="s">
        <v>18</v>
      </c>
      <c r="K2" s="19" t="s">
        <v>19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SUM(F4:F11)</f>
        <v>13</v>
      </c>
      <c r="J3" s="18" t="str">
        <f>CONCATENATE(E3,IF(ISBLANK(E3),""," = "),A3)</f>
        <v>Resistor</v>
      </c>
    </row>
    <row r="4" spans="1:10" ht="15">
      <c r="A4" s="1" t="s">
        <v>21</v>
      </c>
      <c r="B4" s="1" t="s">
        <v>22</v>
      </c>
      <c r="C4" t="s">
        <v>23</v>
      </c>
      <c r="D4" s="1" t="s">
        <v>24</v>
      </c>
      <c r="E4" s="1" t="s">
        <v>20</v>
      </c>
      <c r="F4" s="2">
        <v>1</v>
      </c>
      <c r="G4">
        <v>2073613</v>
      </c>
      <c r="J4" s="15" t="str">
        <f aca="true" t="shared" si="0" ref="J4:J18">CONCATENATE(E4,IF(ISBLANK(E4),""," = "),A4)</f>
        <v>R1 = 100 kΩ, 5 %, 125 mW, SMD 0805</v>
      </c>
    </row>
    <row r="5" spans="1:10" ht="15">
      <c r="A5" s="1" t="s">
        <v>25</v>
      </c>
      <c r="B5" s="1" t="s">
        <v>22</v>
      </c>
      <c r="C5" t="s">
        <v>26</v>
      </c>
      <c r="D5" s="1" t="s">
        <v>24</v>
      </c>
      <c r="E5" s="1" t="s">
        <v>27</v>
      </c>
      <c r="F5" s="2">
        <v>3</v>
      </c>
      <c r="G5">
        <v>2073612</v>
      </c>
      <c r="J5" s="15" t="str">
        <f t="shared" si="0"/>
        <v>R2,R5,R6 = 10 kΩ, 5 %, 125 mW, SMD 0805</v>
      </c>
    </row>
    <row r="6" spans="1:10" ht="15">
      <c r="A6" s="1" t="s">
        <v>28</v>
      </c>
      <c r="B6" s="1" t="s">
        <v>22</v>
      </c>
      <c r="C6" t="s">
        <v>29</v>
      </c>
      <c r="D6" s="1" t="s">
        <v>24</v>
      </c>
      <c r="E6" s="1" t="s">
        <v>30</v>
      </c>
      <c r="F6" s="2">
        <v>1</v>
      </c>
      <c r="G6">
        <v>9333282</v>
      </c>
      <c r="J6" s="15" t="str">
        <f t="shared" si="0"/>
        <v>R3 = 470 kΩ, 1 %, 100 mW, SMD 0805</v>
      </c>
    </row>
    <row r="7" spans="1:10" ht="15">
      <c r="A7" s="1" t="s">
        <v>32</v>
      </c>
      <c r="B7" s="1" t="s">
        <v>22</v>
      </c>
      <c r="C7" t="s">
        <v>31</v>
      </c>
      <c r="D7" s="1" t="s">
        <v>24</v>
      </c>
      <c r="E7" s="1" t="s">
        <v>33</v>
      </c>
      <c r="F7" s="2">
        <v>3</v>
      </c>
      <c r="G7">
        <v>2073827</v>
      </c>
      <c r="J7" s="15" t="str">
        <f t="shared" si="0"/>
        <v>R4,R10,R11 = 68k1, 1 %, 125 mW, SMD 0805</v>
      </c>
    </row>
    <row r="8" spans="1:10" ht="15">
      <c r="A8" s="1" t="s">
        <v>34</v>
      </c>
      <c r="B8" s="1" t="s">
        <v>22</v>
      </c>
      <c r="C8" t="s">
        <v>35</v>
      </c>
      <c r="D8" s="1" t="s">
        <v>24</v>
      </c>
      <c r="E8" s="1" t="s">
        <v>36</v>
      </c>
      <c r="F8" s="2">
        <v>1</v>
      </c>
      <c r="G8">
        <v>2073615</v>
      </c>
      <c r="J8" s="15" t="str">
        <f t="shared" si="0"/>
        <v>R7 = 1 MΩ, 5 %, 125 mW, SMD 0805</v>
      </c>
    </row>
    <row r="9" spans="1:10" ht="15">
      <c r="A9" s="1" t="s">
        <v>38</v>
      </c>
      <c r="B9" s="1" t="s">
        <v>22</v>
      </c>
      <c r="C9" t="s">
        <v>37</v>
      </c>
      <c r="D9" s="1" t="s">
        <v>24</v>
      </c>
      <c r="E9" s="1" t="s">
        <v>39</v>
      </c>
      <c r="F9" s="2">
        <v>1</v>
      </c>
      <c r="G9">
        <v>2073790</v>
      </c>
      <c r="J9" s="15" t="str">
        <f t="shared" si="0"/>
        <v>R8 = 499 kΩ, 1 %, 125 mW, SMD 0805</v>
      </c>
    </row>
    <row r="10" spans="1:10" ht="15">
      <c r="A10" s="1" t="s">
        <v>40</v>
      </c>
      <c r="B10" s="1" t="s">
        <v>43</v>
      </c>
      <c r="C10" t="s">
        <v>41</v>
      </c>
      <c r="D10" s="1" t="s">
        <v>24</v>
      </c>
      <c r="E10" s="1" t="s">
        <v>42</v>
      </c>
      <c r="F10" s="2">
        <v>2</v>
      </c>
      <c r="G10">
        <v>2139050</v>
      </c>
      <c r="J10" s="15" t="str">
        <f t="shared" si="0"/>
        <v>R9,R12 = 196 kΩ, 1 %, 125 mW, SMD 0805</v>
      </c>
    </row>
    <row r="11" spans="1:10" ht="15">
      <c r="A11" s="1" t="s">
        <v>44</v>
      </c>
      <c r="B11" s="1" t="s">
        <v>45</v>
      </c>
      <c r="C11" t="s">
        <v>46</v>
      </c>
      <c r="D11" s="1" t="s">
        <v>47</v>
      </c>
      <c r="E11" s="1" t="s">
        <v>48</v>
      </c>
      <c r="F11" s="2">
        <v>1</v>
      </c>
      <c r="G11">
        <v>2253991</v>
      </c>
      <c r="J11" s="15" t="str">
        <f>CONCATENATE(E11,IF(ISBLANK(E11),""," = "),A11)</f>
        <v>R13 = 0Ω05, 1 %, 1 W, SMD 1206</v>
      </c>
    </row>
    <row r="12" spans="1:10" ht="15">
      <c r="A12" s="1" t="s">
        <v>88</v>
      </c>
      <c r="B12" s="1" t="s">
        <v>84</v>
      </c>
      <c r="C12" t="s">
        <v>87</v>
      </c>
      <c r="D12" s="1" t="s">
        <v>85</v>
      </c>
      <c r="E12" s="1" t="s">
        <v>86</v>
      </c>
      <c r="F12" s="2">
        <v>1</v>
      </c>
      <c r="G12">
        <v>1227541</v>
      </c>
      <c r="J12" s="15" t="str">
        <f>CONCATENATE(E12,IF(ISBLANK(E12),""," = "),A12)</f>
        <v>P1 = 47 kΩ, 20 %, 0.15 W, trimmer, top adjust</v>
      </c>
    </row>
    <row r="13" spans="1:10" s="17" customFormat="1" ht="15">
      <c r="A13" s="16" t="s">
        <v>7</v>
      </c>
      <c r="B13" s="16"/>
      <c r="C13" s="16"/>
      <c r="D13" s="16"/>
      <c r="E13" s="16"/>
      <c r="F13" s="17">
        <f>SUM(F14:F19)</f>
        <v>6</v>
      </c>
      <c r="J13" s="18" t="str">
        <f t="shared" si="0"/>
        <v>Capacitor</v>
      </c>
    </row>
    <row r="14" spans="1:10" ht="15">
      <c r="A14" s="1" t="s">
        <v>53</v>
      </c>
      <c r="B14" s="1" t="s">
        <v>49</v>
      </c>
      <c r="C14" t="s">
        <v>50</v>
      </c>
      <c r="D14" s="1" t="s">
        <v>51</v>
      </c>
      <c r="E14" s="1" t="s">
        <v>52</v>
      </c>
      <c r="F14" s="2">
        <v>1</v>
      </c>
      <c r="G14">
        <v>1828859</v>
      </c>
      <c r="J14" s="15" t="str">
        <f t="shared" si="0"/>
        <v>C1 = 10 µF, 50 V, +80/-20%, SMD 1210, Y5V</v>
      </c>
    </row>
    <row r="15" spans="1:10" ht="15">
      <c r="A15" s="1" t="s">
        <v>54</v>
      </c>
      <c r="B15" s="1" t="s">
        <v>49</v>
      </c>
      <c r="C15" t="s">
        <v>55</v>
      </c>
      <c r="D15" s="1" t="s">
        <v>51</v>
      </c>
      <c r="E15" s="1" t="s">
        <v>56</v>
      </c>
      <c r="F15" s="2">
        <v>1</v>
      </c>
      <c r="G15">
        <v>1845777</v>
      </c>
      <c r="J15" s="15" t="str">
        <f t="shared" si="0"/>
        <v>C2 = 4µ7, 25 V, 10 %, SMD 1210, X7R</v>
      </c>
    </row>
    <row r="16" spans="1:10" ht="15">
      <c r="A16" s="1" t="s">
        <v>60</v>
      </c>
      <c r="B16" s="1" t="s">
        <v>49</v>
      </c>
      <c r="C16" t="s">
        <v>58</v>
      </c>
      <c r="D16" s="1" t="s">
        <v>59</v>
      </c>
      <c r="E16" s="1" t="s">
        <v>57</v>
      </c>
      <c r="F16" s="2">
        <v>1</v>
      </c>
      <c r="G16">
        <v>1845734</v>
      </c>
      <c r="J16" s="15" t="str">
        <f t="shared" si="0"/>
        <v>C3 = 2u2, 25 V, 10 %, SMD 0603, X5R</v>
      </c>
    </row>
    <row r="17" spans="1:10" ht="15">
      <c r="A17" s="1" t="s">
        <v>61</v>
      </c>
      <c r="B17" s="1" t="s">
        <v>22</v>
      </c>
      <c r="C17" t="s">
        <v>62</v>
      </c>
      <c r="D17" s="1" t="s">
        <v>47</v>
      </c>
      <c r="E17" s="1" t="s">
        <v>63</v>
      </c>
      <c r="F17" s="2">
        <v>1</v>
      </c>
      <c r="G17">
        <v>2112753</v>
      </c>
      <c r="J17" s="15" t="str">
        <f t="shared" si="0"/>
        <v>C4 = 10 µF, 25 V, 10 %, SMD 1206, X5R</v>
      </c>
    </row>
    <row r="18" spans="1:10" ht="15">
      <c r="A18" s="1" t="s">
        <v>64</v>
      </c>
      <c r="B18" s="1" t="s">
        <v>65</v>
      </c>
      <c r="C18" t="s">
        <v>66</v>
      </c>
      <c r="D18" s="1" t="s">
        <v>66</v>
      </c>
      <c r="E18" s="1" t="s">
        <v>67</v>
      </c>
      <c r="F18" s="2">
        <v>1</v>
      </c>
      <c r="G18">
        <v>1826350</v>
      </c>
      <c r="J18" s="15" t="str">
        <f t="shared" si="0"/>
        <v>C5 = 47 µF, 25V, 20 %, SMD 2220, X7R</v>
      </c>
    </row>
    <row r="19" spans="1:10" ht="15">
      <c r="A19" s="1" t="s">
        <v>68</v>
      </c>
      <c r="B19" s="1" t="s">
        <v>45</v>
      </c>
      <c r="C19" t="s">
        <v>69</v>
      </c>
      <c r="D19" s="1" t="s">
        <v>70</v>
      </c>
      <c r="E19" s="1" t="s">
        <v>71</v>
      </c>
      <c r="F19" s="2">
        <v>1</v>
      </c>
      <c r="G19">
        <v>2095310</v>
      </c>
      <c r="J19" s="15" t="str">
        <f>CONCATENATE(E19,IF(ISBLANK(E19),""," = "),A19)</f>
        <v>C6 = 100 µF, 25 V, 20 %, Radial Can SMD</v>
      </c>
    </row>
    <row r="20" spans="1:10" s="6" customFormat="1" ht="15">
      <c r="A20" s="5" t="s">
        <v>80</v>
      </c>
      <c r="B20" s="5"/>
      <c r="C20" s="5"/>
      <c r="D20" s="5"/>
      <c r="E20" s="5"/>
      <c r="F20" s="6">
        <f>SUM(F21:F22)</f>
        <v>4</v>
      </c>
      <c r="J20" s="18" t="str">
        <f>CONCATENATE(E20,IF(ISBLANK(E20),""," = "),A20)</f>
        <v>Inductor/Filters</v>
      </c>
    </row>
    <row r="21" spans="1:10" ht="15">
      <c r="A21" s="1" t="s">
        <v>72</v>
      </c>
      <c r="B21" s="1" t="s">
        <v>49</v>
      </c>
      <c r="C21" s="1" t="s">
        <v>72</v>
      </c>
      <c r="D21" s="1" t="s">
        <v>73</v>
      </c>
      <c r="E21" s="1" t="s">
        <v>74</v>
      </c>
      <c r="F21" s="2">
        <v>2</v>
      </c>
      <c r="G21">
        <v>1686521</v>
      </c>
      <c r="J21" s="15" t="str">
        <f>CONCATENATE(E21,IF(ISBLANK(E21),""," = "),A21)</f>
        <v>FIL1,FIL4 = NFM41PC204F1H3L</v>
      </c>
    </row>
    <row r="22" spans="1:10" ht="15">
      <c r="A22" s="1" t="s">
        <v>75</v>
      </c>
      <c r="B22" s="1" t="s">
        <v>49</v>
      </c>
      <c r="C22" s="1" t="s">
        <v>75</v>
      </c>
      <c r="D22" s="1" t="s">
        <v>76</v>
      </c>
      <c r="E22" s="1" t="s">
        <v>77</v>
      </c>
      <c r="F22" s="2">
        <v>2</v>
      </c>
      <c r="H22" s="1" t="s">
        <v>79</v>
      </c>
      <c r="J22" s="15" t="str">
        <f>CONCATENATE(E22,IF(ISBLANK(E22),""," = "),A22)</f>
        <v>FIL2,FIL3 = NFR21GD4702202L</v>
      </c>
    </row>
    <row r="23" spans="1:10" ht="15">
      <c r="A23" s="1" t="s">
        <v>81</v>
      </c>
      <c r="B23" s="1" t="s">
        <v>82</v>
      </c>
      <c r="C23" s="37">
        <v>74435572200</v>
      </c>
      <c r="D23" s="37">
        <v>74435572200</v>
      </c>
      <c r="E23" s="1" t="s">
        <v>83</v>
      </c>
      <c r="F23" s="2">
        <v>1</v>
      </c>
      <c r="G23">
        <v>1869771</v>
      </c>
      <c r="H23" t="s">
        <v>157</v>
      </c>
      <c r="J23" s="15" t="str">
        <f aca="true" t="shared" si="1" ref="J23:J60">CONCATENATE(E23,IF(ISBLANK(E23),""," = "),A23)</f>
        <v>L1 = 22 µH, 11 A, 20 %, 14.6 mΩ</v>
      </c>
    </row>
    <row r="24" spans="1:10" s="6" customFormat="1" ht="15">
      <c r="A24" s="5" t="s">
        <v>8</v>
      </c>
      <c r="B24" s="5"/>
      <c r="C24" s="5"/>
      <c r="D24" s="5"/>
      <c r="E24" s="5"/>
      <c r="F24" s="6">
        <f>SUM(F25:F28)</f>
        <v>5</v>
      </c>
      <c r="J24" s="18" t="str">
        <f t="shared" si="1"/>
        <v>Semiconductor</v>
      </c>
    </row>
    <row r="25" spans="1:10" ht="15">
      <c r="A25" t="s">
        <v>110</v>
      </c>
      <c r="B25" s="1" t="s">
        <v>90</v>
      </c>
      <c r="C25" t="s">
        <v>89</v>
      </c>
      <c r="D25" s="1" t="s">
        <v>91</v>
      </c>
      <c r="E25" s="1" t="s">
        <v>92</v>
      </c>
      <c r="F25" s="2">
        <v>2</v>
      </c>
      <c r="G25">
        <v>9101306</v>
      </c>
      <c r="J25" s="15" t="str">
        <f t="shared" si="1"/>
        <v>D1,D8 = VS-50WQ04FNPBF, SMD D-PAK</v>
      </c>
    </row>
    <row r="26" spans="1:10" ht="15">
      <c r="A26" t="s">
        <v>111</v>
      </c>
      <c r="B26" s="1" t="s">
        <v>94</v>
      </c>
      <c r="C26" t="s">
        <v>93</v>
      </c>
      <c r="D26" s="1" t="s">
        <v>95</v>
      </c>
      <c r="E26" s="1" t="s">
        <v>96</v>
      </c>
      <c r="F26" s="2">
        <v>1</v>
      </c>
      <c r="G26">
        <v>1757843</v>
      </c>
      <c r="J26" s="15" t="str">
        <f t="shared" si="1"/>
        <v>D2 = BZX84-B10,215, SMD SOT-23</v>
      </c>
    </row>
    <row r="27" spans="1:10" ht="15">
      <c r="A27" s="21" t="s">
        <v>97</v>
      </c>
      <c r="B27" s="21" t="s">
        <v>22</v>
      </c>
      <c r="C27" t="s">
        <v>98</v>
      </c>
      <c r="D27" s="21" t="s">
        <v>102</v>
      </c>
      <c r="E27" s="21" t="s">
        <v>99</v>
      </c>
      <c r="F27" s="21">
        <v>1</v>
      </c>
      <c r="G27">
        <v>2112100</v>
      </c>
      <c r="J27" s="15" t="str">
        <f t="shared" si="1"/>
        <v>D3 = LED Red, 3 mm through hole</v>
      </c>
    </row>
    <row r="28" spans="1:10" ht="15">
      <c r="A28" s="1" t="s">
        <v>100</v>
      </c>
      <c r="B28" s="1" t="s">
        <v>22</v>
      </c>
      <c r="C28" s="1" t="s">
        <v>101</v>
      </c>
      <c r="D28" s="1" t="s">
        <v>102</v>
      </c>
      <c r="E28" s="1" t="s">
        <v>103</v>
      </c>
      <c r="F28" s="21">
        <v>1</v>
      </c>
      <c r="G28">
        <v>2112096</v>
      </c>
      <c r="J28" s="15" t="str">
        <f t="shared" si="1"/>
        <v>D4 = LED Green, 3 mm, through hole</v>
      </c>
    </row>
    <row r="29" spans="1:10" ht="15">
      <c r="A29" s="1" t="s">
        <v>109</v>
      </c>
      <c r="B29" s="1" t="s">
        <v>22</v>
      </c>
      <c r="C29" t="s">
        <v>104</v>
      </c>
      <c r="D29" s="1" t="s">
        <v>105</v>
      </c>
      <c r="E29" s="1" t="s">
        <v>106</v>
      </c>
      <c r="F29" s="21">
        <v>2</v>
      </c>
      <c r="G29" s="2">
        <v>1621821</v>
      </c>
      <c r="J29" s="15" t="str">
        <f t="shared" si="1"/>
        <v>D5,D6 = 1N4148, SMD SOD-123F</v>
      </c>
    </row>
    <row r="30" spans="1:10" ht="15">
      <c r="A30" t="s">
        <v>112</v>
      </c>
      <c r="B30" s="1" t="s">
        <v>94</v>
      </c>
      <c r="C30" t="s">
        <v>107</v>
      </c>
      <c r="D30" s="1" t="s">
        <v>95</v>
      </c>
      <c r="E30" s="1" t="s">
        <v>108</v>
      </c>
      <c r="F30" s="21">
        <v>1</v>
      </c>
      <c r="G30">
        <v>2311217</v>
      </c>
      <c r="J30" s="15" t="str">
        <f t="shared" si="1"/>
        <v>D7 = BZX84-B6V2, SMD SOT-23</v>
      </c>
    </row>
    <row r="31" spans="1:10" ht="15">
      <c r="A31" t="s">
        <v>156</v>
      </c>
      <c r="B31" s="1" t="s">
        <v>114</v>
      </c>
      <c r="C31" t="s">
        <v>113</v>
      </c>
      <c r="D31" s="1" t="s">
        <v>115</v>
      </c>
      <c r="E31" s="1" t="s">
        <v>116</v>
      </c>
      <c r="F31" s="21">
        <v>1</v>
      </c>
      <c r="G31">
        <v>1653682</v>
      </c>
      <c r="J31" s="15" t="str">
        <f t="shared" si="1"/>
        <v>T1 = SI4401DY-T1-E3, SMD SO-8</v>
      </c>
    </row>
    <row r="32" spans="1:10" ht="15">
      <c r="A32" s="1" t="s">
        <v>119</v>
      </c>
      <c r="B32" s="1" t="s">
        <v>118</v>
      </c>
      <c r="C32" t="s">
        <v>120</v>
      </c>
      <c r="D32" s="1" t="s">
        <v>117</v>
      </c>
      <c r="E32" s="1" t="s">
        <v>121</v>
      </c>
      <c r="F32" s="21">
        <v>1</v>
      </c>
      <c r="G32">
        <v>1839126</v>
      </c>
      <c r="J32" s="15" t="str">
        <f t="shared" si="1"/>
        <v>IC1 = LT3652EMSE#PBF, SMD 12MSOP</v>
      </c>
    </row>
    <row r="33" spans="1:10" s="6" customFormat="1" ht="15">
      <c r="A33" s="5" t="s">
        <v>9</v>
      </c>
      <c r="B33" s="5"/>
      <c r="C33" s="5"/>
      <c r="D33" s="5"/>
      <c r="E33" s="5"/>
      <c r="J33" s="18" t="str">
        <f t="shared" si="1"/>
        <v>Other</v>
      </c>
    </row>
    <row r="34" spans="1:10" ht="15">
      <c r="A34" s="24" t="s">
        <v>122</v>
      </c>
      <c r="B34" s="24" t="s">
        <v>123</v>
      </c>
      <c r="C34" s="22" t="s">
        <v>124</v>
      </c>
      <c r="D34" s="24" t="s">
        <v>125</v>
      </c>
      <c r="E34" s="24" t="s">
        <v>126</v>
      </c>
      <c r="F34" s="23">
        <v>1</v>
      </c>
      <c r="G34" s="22">
        <v>9729038</v>
      </c>
      <c r="J34" s="15" t="str">
        <f>CONCATENATE(E34,IF(ISBLANK(E34),""," = "),A34)</f>
        <v>JP1 = 2-way pinheader SIL, pitch 2.54 mm</v>
      </c>
    </row>
    <row r="35" spans="1:10" s="25" customFormat="1" ht="15">
      <c r="A35" s="28" t="s">
        <v>127</v>
      </c>
      <c r="B35" s="28" t="s">
        <v>123</v>
      </c>
      <c r="C35" s="26" t="s">
        <v>128</v>
      </c>
      <c r="D35" s="28" t="s">
        <v>129</v>
      </c>
      <c r="E35" s="28" t="s">
        <v>126</v>
      </c>
      <c r="F35" s="27">
        <v>1</v>
      </c>
      <c r="G35" s="26">
        <v>9728970</v>
      </c>
      <c r="J35" s="15" t="str">
        <f>CONCATENATE(E35,IF(ISBLANK(E35),""," = "),A35)</f>
        <v>JP1 = jumper 2.54 mm</v>
      </c>
    </row>
    <row r="36" spans="1:10" s="25" customFormat="1" ht="15">
      <c r="A36" s="31" t="s">
        <v>137</v>
      </c>
      <c r="B36" s="31" t="s">
        <v>131</v>
      </c>
      <c r="C36" t="s">
        <v>136</v>
      </c>
      <c r="D36" s="31" t="s">
        <v>134</v>
      </c>
      <c r="E36" s="31" t="s">
        <v>135</v>
      </c>
      <c r="F36" s="30">
        <v>1</v>
      </c>
      <c r="G36">
        <v>1717002</v>
      </c>
      <c r="J36" s="15" t="str">
        <f>CONCATENATE(E36,IF(ISBLANK(E36),""," = "),A36)</f>
        <v>K1 = PCB terminal block, 3way, pitch 5 mm</v>
      </c>
    </row>
    <row r="37" spans="1:10" s="25" customFormat="1" ht="15">
      <c r="A37" s="31" t="s">
        <v>130</v>
      </c>
      <c r="B37" s="31" t="s">
        <v>131</v>
      </c>
      <c r="C37" t="s">
        <v>138</v>
      </c>
      <c r="D37" s="31" t="s">
        <v>132</v>
      </c>
      <c r="E37" s="31" t="s">
        <v>133</v>
      </c>
      <c r="F37" s="30">
        <v>2</v>
      </c>
      <c r="G37">
        <v>1717001</v>
      </c>
      <c r="J37" s="15" t="str">
        <f>CONCATENATE(E37,IF(ISBLANK(E37),""," = "),A37)</f>
        <v>K2,K3 = PCB terminal block, 2way, pitch 5 mm</v>
      </c>
    </row>
    <row r="38" spans="1:10" ht="15">
      <c r="A38" s="35" t="s">
        <v>139</v>
      </c>
      <c r="B38" s="35" t="s">
        <v>22</v>
      </c>
      <c r="C38" s="33" t="s">
        <v>140</v>
      </c>
      <c r="D38" s="35" t="s">
        <v>141</v>
      </c>
      <c r="E38" s="35" t="s">
        <v>142</v>
      </c>
      <c r="F38" s="34">
        <v>1</v>
      </c>
      <c r="G38" s="33">
        <v>146123</v>
      </c>
      <c r="H38" s="32"/>
      <c r="J38" s="15" t="str">
        <f t="shared" si="1"/>
        <v>F1 = Fuse holder, 20x5 mm</v>
      </c>
    </row>
    <row r="39" spans="1:10" s="30" customFormat="1" ht="15">
      <c r="A39" s="39" t="s">
        <v>143</v>
      </c>
      <c r="B39" s="39" t="s">
        <v>22</v>
      </c>
      <c r="C39" s="36" t="s">
        <v>144</v>
      </c>
      <c r="D39" s="39" t="s">
        <v>145</v>
      </c>
      <c r="E39" s="39" t="s">
        <v>142</v>
      </c>
      <c r="F39" s="38">
        <v>1</v>
      </c>
      <c r="G39" s="36">
        <v>146124</v>
      </c>
      <c r="J39" s="15" t="str">
        <f>CONCATENATE(E39,IF(ISBLANK(E39),""," = "),A39)</f>
        <v>F1 = Fuse holder cover</v>
      </c>
    </row>
    <row r="40" spans="1:10" s="30" customFormat="1" ht="15">
      <c r="A40" s="29" t="s">
        <v>146</v>
      </c>
      <c r="B40" s="29" t="s">
        <v>147</v>
      </c>
      <c r="C40" t="s">
        <v>148</v>
      </c>
      <c r="D40" s="29" t="s">
        <v>145</v>
      </c>
      <c r="E40" s="29" t="s">
        <v>142</v>
      </c>
      <c r="F40" s="38">
        <v>1</v>
      </c>
      <c r="G40">
        <v>1271686</v>
      </c>
      <c r="J40" s="15" t="str">
        <f>CONCATENATE(E40,IF(ISBLANK(E40),""," = "),A40)</f>
        <v>F1 = Fuse, antisurge, 2 A, 5 x 20 mm</v>
      </c>
    </row>
    <row r="41" spans="1:10" s="38" customFormat="1" ht="15">
      <c r="A41" s="37" t="s">
        <v>149</v>
      </c>
      <c r="B41" s="39" t="s">
        <v>123</v>
      </c>
      <c r="C41" s="36" t="s">
        <v>124</v>
      </c>
      <c r="D41" s="39" t="s">
        <v>150</v>
      </c>
      <c r="E41" s="39" t="s">
        <v>151</v>
      </c>
      <c r="F41" s="38">
        <v>1</v>
      </c>
      <c r="G41" s="36">
        <v>9729038</v>
      </c>
      <c r="J41" s="15" t="str">
        <f>CONCATENATE(E41,IF(ISBLANK(E41),""," = "),A41)</f>
        <v>TP1,TP2 = 1-way pinheader</v>
      </c>
    </row>
    <row r="42" spans="1:10" s="6" customFormat="1" ht="15">
      <c r="A42" s="5" t="s">
        <v>10</v>
      </c>
      <c r="B42" s="5"/>
      <c r="C42" s="5"/>
      <c r="D42" s="5"/>
      <c r="E42" s="5"/>
      <c r="J42" s="18" t="str">
        <f t="shared" si="1"/>
        <v>Misc.</v>
      </c>
    </row>
    <row r="43" spans="1:10" s="8" customFormat="1" ht="12.75">
      <c r="A43" s="8" t="s">
        <v>155</v>
      </c>
      <c r="B43" s="8" t="s">
        <v>152</v>
      </c>
      <c r="C43" s="8" t="s">
        <v>153</v>
      </c>
      <c r="F43" s="8">
        <v>1</v>
      </c>
      <c r="H43" t="s">
        <v>154</v>
      </c>
      <c r="J43" s="8" t="str">
        <f>CONCATENATE(E43,IF(ISBLANK(E43),""," = "),A43)</f>
        <v>Case Aluminum, 57.5 x 72 x 28 mm, Teko 2/A.1</v>
      </c>
    </row>
    <row r="44" spans="1:10" ht="15">
      <c r="A44" s="7" t="s">
        <v>158</v>
      </c>
      <c r="B44" s="7"/>
      <c r="C44" s="7"/>
      <c r="D44" s="7"/>
      <c r="E44" s="7"/>
      <c r="F44" s="8"/>
      <c r="G44" s="8"/>
      <c r="H44" s="8"/>
      <c r="I44" s="8"/>
      <c r="J44" s="15" t="str">
        <f>CONCATENATE(E44,IF(ISBLANK(E44),""," = "),A44)</f>
        <v>PCB 130145-1 v1.1</v>
      </c>
    </row>
    <row r="45" spans="7:10" ht="15">
      <c r="G45" s="8"/>
      <c r="J45" s="15" t="str">
        <f t="shared" si="1"/>
        <v/>
      </c>
    </row>
    <row r="46" ht="15">
      <c r="J46" s="15" t="str">
        <f t="shared" si="1"/>
        <v/>
      </c>
    </row>
    <row r="47" ht="15">
      <c r="J47" s="15" t="str">
        <f t="shared" si="1"/>
        <v/>
      </c>
    </row>
    <row r="48" ht="15">
      <c r="J48" s="15" t="str">
        <f t="shared" si="1"/>
        <v/>
      </c>
    </row>
    <row r="49" ht="15">
      <c r="J49" s="15" t="str">
        <f t="shared" si="1"/>
        <v/>
      </c>
    </row>
    <row r="50" ht="15">
      <c r="J50" s="15" t="str">
        <f t="shared" si="1"/>
        <v/>
      </c>
    </row>
    <row r="51" ht="15">
      <c r="J51" s="15" t="str">
        <f t="shared" si="1"/>
        <v/>
      </c>
    </row>
    <row r="52" ht="15">
      <c r="J52" s="15" t="str">
        <f t="shared" si="1"/>
        <v/>
      </c>
    </row>
    <row r="53" ht="15">
      <c r="J53" s="15" t="str">
        <f t="shared" si="1"/>
        <v/>
      </c>
    </row>
    <row r="54" spans="1:10" ht="15">
      <c r="A54"/>
      <c r="J54" s="15" t="str">
        <f t="shared" si="1"/>
        <v/>
      </c>
    </row>
    <row r="55" spans="1:10" ht="15">
      <c r="A55"/>
      <c r="J55" s="15" t="str">
        <f t="shared" si="1"/>
        <v/>
      </c>
    </row>
    <row r="56" spans="1:10" ht="15">
      <c r="A56"/>
      <c r="J56" s="15" t="str">
        <f t="shared" si="1"/>
        <v/>
      </c>
    </row>
    <row r="57" spans="1:10" ht="15">
      <c r="A57"/>
      <c r="J57" s="15" t="str">
        <f t="shared" si="1"/>
        <v/>
      </c>
    </row>
    <row r="58" spans="1:10" ht="15">
      <c r="A58"/>
      <c r="J58" s="15" t="str">
        <f t="shared" si="1"/>
        <v/>
      </c>
    </row>
    <row r="59" ht="15">
      <c r="J59" s="15" t="str">
        <f t="shared" si="1"/>
        <v/>
      </c>
    </row>
    <row r="60" ht="15">
      <c r="J60" s="15" t="str">
        <f t="shared" si="1"/>
        <v/>
      </c>
    </row>
    <row r="61" ht="15">
      <c r="J61" s="15" t="str">
        <f aca="true" t="shared" si="2" ref="J61:J92">CONCATENATE(E61,IF(ISBLANK(E61),""," = "),A61)</f>
        <v/>
      </c>
    </row>
    <row r="62" spans="1:10" ht="15">
      <c r="A62"/>
      <c r="J62" s="15" t="str">
        <f t="shared" si="2"/>
        <v/>
      </c>
    </row>
    <row r="63" ht="15">
      <c r="J63" s="15" t="str">
        <f t="shared" si="2"/>
        <v/>
      </c>
    </row>
    <row r="64" ht="15">
      <c r="J64" s="15" t="str">
        <f t="shared" si="2"/>
        <v/>
      </c>
    </row>
    <row r="65" ht="15">
      <c r="J65" s="15" t="str">
        <f t="shared" si="2"/>
        <v/>
      </c>
    </row>
    <row r="66" ht="15">
      <c r="J66" s="15" t="str">
        <f t="shared" si="2"/>
        <v/>
      </c>
    </row>
    <row r="67" ht="15">
      <c r="J67" s="15" t="str">
        <f t="shared" si="2"/>
        <v/>
      </c>
    </row>
    <row r="68" ht="15">
      <c r="J68" s="15" t="str">
        <f t="shared" si="2"/>
        <v/>
      </c>
    </row>
    <row r="69" ht="15">
      <c r="J69" s="15" t="str">
        <f t="shared" si="2"/>
        <v/>
      </c>
    </row>
    <row r="70" ht="15">
      <c r="J70" s="15" t="str">
        <f t="shared" si="2"/>
        <v/>
      </c>
    </row>
    <row r="71" ht="15">
      <c r="J71" s="15" t="str">
        <f t="shared" si="2"/>
        <v/>
      </c>
    </row>
    <row r="72" ht="15">
      <c r="J72" s="15" t="str">
        <f t="shared" si="2"/>
        <v/>
      </c>
    </row>
    <row r="73" ht="15">
      <c r="J73" s="15" t="str">
        <f t="shared" si="2"/>
        <v/>
      </c>
    </row>
    <row r="74" ht="15">
      <c r="J74" s="15" t="str">
        <f t="shared" si="2"/>
        <v/>
      </c>
    </row>
    <row r="75" ht="15">
      <c r="J75" s="15" t="str">
        <f t="shared" si="2"/>
        <v/>
      </c>
    </row>
    <row r="76" ht="15">
      <c r="J76" s="15" t="str">
        <f t="shared" si="2"/>
        <v/>
      </c>
    </row>
    <row r="77" ht="15">
      <c r="J77" s="15" t="str">
        <f t="shared" si="2"/>
        <v/>
      </c>
    </row>
    <row r="78" ht="15">
      <c r="J78" s="15" t="str">
        <f t="shared" si="2"/>
        <v/>
      </c>
    </row>
    <row r="79" ht="15">
      <c r="J79" s="15" t="str">
        <f t="shared" si="2"/>
        <v/>
      </c>
    </row>
    <row r="80" ht="15">
      <c r="J80" s="15" t="str">
        <f t="shared" si="2"/>
        <v/>
      </c>
    </row>
    <row r="81" ht="15">
      <c r="J81" s="15" t="str">
        <f t="shared" si="2"/>
        <v/>
      </c>
    </row>
    <row r="82" ht="15">
      <c r="J82" s="15" t="str">
        <f t="shared" si="2"/>
        <v/>
      </c>
    </row>
    <row r="83" ht="15">
      <c r="J83" s="15" t="str">
        <f t="shared" si="2"/>
        <v/>
      </c>
    </row>
    <row r="84" ht="15">
      <c r="J84" s="15" t="str">
        <f t="shared" si="2"/>
        <v/>
      </c>
    </row>
    <row r="85" ht="15">
      <c r="J85" s="15" t="str">
        <f t="shared" si="2"/>
        <v/>
      </c>
    </row>
    <row r="86" ht="15">
      <c r="J86" s="15" t="str">
        <f t="shared" si="2"/>
        <v/>
      </c>
    </row>
    <row r="87" ht="15">
      <c r="J87" s="15" t="str">
        <f t="shared" si="2"/>
        <v/>
      </c>
    </row>
    <row r="88" ht="15">
      <c r="J88" s="15" t="str">
        <f t="shared" si="2"/>
        <v/>
      </c>
    </row>
    <row r="89" ht="15">
      <c r="J89" s="15" t="str">
        <f t="shared" si="2"/>
        <v/>
      </c>
    </row>
    <row r="90" ht="15">
      <c r="J90" s="15" t="str">
        <f t="shared" si="2"/>
        <v/>
      </c>
    </row>
    <row r="91" ht="15">
      <c r="J91" s="15" t="str">
        <f t="shared" si="2"/>
        <v/>
      </c>
    </row>
    <row r="92" ht="15">
      <c r="J92" s="15" t="str">
        <f t="shared" si="2"/>
        <v/>
      </c>
    </row>
    <row r="93" ht="15">
      <c r="J93" s="15" t="str">
        <f aca="true" t="shared" si="3" ref="J93:J122">CONCATENATE(E93,IF(ISBLANK(E93),""," = "),A93)</f>
        <v/>
      </c>
    </row>
    <row r="94" ht="15">
      <c r="J94" s="15" t="str">
        <f t="shared" si="3"/>
        <v/>
      </c>
    </row>
    <row r="95" ht="15">
      <c r="J95" s="15" t="str">
        <f t="shared" si="3"/>
        <v/>
      </c>
    </row>
    <row r="96" ht="15">
      <c r="J96" s="15" t="str">
        <f t="shared" si="3"/>
        <v/>
      </c>
    </row>
    <row r="97" ht="15">
      <c r="J97" s="15" t="str">
        <f t="shared" si="3"/>
        <v/>
      </c>
    </row>
    <row r="98" ht="15">
      <c r="J98" s="15" t="str">
        <f t="shared" si="3"/>
        <v/>
      </c>
    </row>
    <row r="99" ht="15">
      <c r="J99" s="15" t="str">
        <f t="shared" si="3"/>
        <v/>
      </c>
    </row>
    <row r="100" ht="15">
      <c r="J100" s="15" t="str">
        <f t="shared" si="3"/>
        <v/>
      </c>
    </row>
    <row r="101" ht="15">
      <c r="J101" s="15" t="str">
        <f t="shared" si="3"/>
        <v/>
      </c>
    </row>
    <row r="102" ht="15">
      <c r="J102" s="15" t="str">
        <f t="shared" si="3"/>
        <v/>
      </c>
    </row>
    <row r="103" ht="15">
      <c r="J103" s="15" t="str">
        <f t="shared" si="3"/>
        <v/>
      </c>
    </row>
    <row r="104" ht="15">
      <c r="J104" s="15" t="str">
        <f t="shared" si="3"/>
        <v/>
      </c>
    </row>
    <row r="105" ht="15">
      <c r="J105" s="15" t="str">
        <f t="shared" si="3"/>
        <v/>
      </c>
    </row>
    <row r="106" ht="15">
      <c r="J106" s="15" t="str">
        <f t="shared" si="3"/>
        <v/>
      </c>
    </row>
    <row r="107" ht="15">
      <c r="J107" s="15" t="str">
        <f t="shared" si="3"/>
        <v/>
      </c>
    </row>
    <row r="108" ht="15">
      <c r="J108" s="15" t="str">
        <f t="shared" si="3"/>
        <v/>
      </c>
    </row>
    <row r="109" ht="15">
      <c r="J109" s="15" t="str">
        <f t="shared" si="3"/>
        <v/>
      </c>
    </row>
    <row r="110" ht="15">
      <c r="J110" s="15" t="str">
        <f t="shared" si="3"/>
        <v/>
      </c>
    </row>
    <row r="111" ht="15">
      <c r="J111" s="15" t="str">
        <f t="shared" si="3"/>
        <v/>
      </c>
    </row>
    <row r="112" ht="15">
      <c r="J112" s="15" t="str">
        <f t="shared" si="3"/>
        <v/>
      </c>
    </row>
    <row r="113" ht="15">
      <c r="J113" s="15" t="str">
        <f t="shared" si="3"/>
        <v/>
      </c>
    </row>
    <row r="114" ht="15">
      <c r="J114" s="15" t="str">
        <f t="shared" si="3"/>
        <v/>
      </c>
    </row>
    <row r="115" ht="15">
      <c r="J115" s="15" t="str">
        <f t="shared" si="3"/>
        <v/>
      </c>
    </row>
    <row r="116" ht="15">
      <c r="J116" s="15" t="str">
        <f t="shared" si="3"/>
        <v/>
      </c>
    </row>
    <row r="117" ht="15">
      <c r="J117" s="15" t="str">
        <f t="shared" si="3"/>
        <v/>
      </c>
    </row>
    <row r="118" ht="15">
      <c r="J118" s="15" t="str">
        <f t="shared" si="3"/>
        <v/>
      </c>
    </row>
    <row r="119" ht="15">
      <c r="J119" s="15" t="str">
        <f t="shared" si="3"/>
        <v/>
      </c>
    </row>
    <row r="120" ht="15">
      <c r="J120" s="15" t="str">
        <f t="shared" si="3"/>
        <v/>
      </c>
    </row>
    <row r="121" ht="15">
      <c r="J121" s="15" t="str">
        <f t="shared" si="3"/>
        <v/>
      </c>
    </row>
    <row r="122" ht="15">
      <c r="J122" s="15" t="str">
        <f t="shared" si="3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41" t="s">
        <v>11</v>
      </c>
      <c r="B1" s="41"/>
      <c r="C1" s="41"/>
      <c r="D1" s="41"/>
    </row>
    <row r="2" spans="1:4" s="9" customFormat="1" ht="14.85" customHeight="1">
      <c r="A2" s="10" t="s">
        <v>12</v>
      </c>
      <c r="B2" s="11" t="s">
        <v>13</v>
      </c>
      <c r="C2" s="11" t="s">
        <v>14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tongiesberts</cp:lastModifiedBy>
  <cp:lastPrinted>2013-09-05T10:54:42Z</cp:lastPrinted>
  <dcterms:created xsi:type="dcterms:W3CDTF">2009-05-15T08:53:47Z</dcterms:created>
  <dcterms:modified xsi:type="dcterms:W3CDTF">2013-09-05T14:11:02Z</dcterms:modified>
  <cp:category/>
  <cp:version/>
  <cp:contentType/>
  <cp:contentStatus/>
</cp:coreProperties>
</file>