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BOM!$A$1:$I$55</definedName>
  </definedNames>
  <calcPr calcId="145621"/>
</workbook>
</file>

<file path=xl/calcChain.xml><?xml version="1.0" encoding="utf-8"?>
<calcChain xmlns="http://schemas.openxmlformats.org/spreadsheetml/2006/main">
  <c r="F27" i="1" l="1"/>
  <c r="J33" i="1"/>
  <c r="J32" i="1"/>
  <c r="J31" i="1"/>
  <c r="F18" i="1"/>
  <c r="J26" i="1"/>
  <c r="J43" i="1"/>
  <c r="J23" i="1"/>
  <c r="J36" i="1"/>
  <c r="J25" i="1" l="1"/>
  <c r="J24" i="1"/>
  <c r="F3" i="1" l="1"/>
  <c r="J13" i="1"/>
  <c r="J9" i="1"/>
  <c r="J37" i="1"/>
  <c r="J30" i="1"/>
  <c r="J22" i="1"/>
  <c r="J21" i="1"/>
  <c r="J19" i="1"/>
  <c r="J17" i="1"/>
  <c r="J16" i="1"/>
  <c r="J15" i="1"/>
  <c r="J14" i="1"/>
  <c r="J12" i="1"/>
  <c r="J11" i="1"/>
  <c r="J10" i="1"/>
  <c r="J8" i="1"/>
  <c r="J4" i="1"/>
  <c r="J5" i="1"/>
  <c r="J6" i="1"/>
  <c r="J7" i="1"/>
  <c r="J18" i="1"/>
  <c r="J20" i="1"/>
  <c r="J27" i="1"/>
  <c r="J28" i="1"/>
  <c r="J29" i="1"/>
  <c r="J34" i="1"/>
  <c r="J35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3" i="1"/>
</calcChain>
</file>

<file path=xl/sharedStrings.xml><?xml version="1.0" encoding="utf-8"?>
<sst xmlns="http://schemas.openxmlformats.org/spreadsheetml/2006/main" count="166" uniqueCount="129">
  <si>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</si>
  <si>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</si>
  <si>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</si>
  <si>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</si>
  <si>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</si>
  <si>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</si>
  <si>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</si>
  <si>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</si>
  <si>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</si>
  <si>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</si>
  <si>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</si>
  <si>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</si>
  <si>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</si>
  <si>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</si>
  <si>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</si>
  <si>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</si>
  <si>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</si>
  <si>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</si>
  <si>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Conrad</t>
  </si>
  <si>
    <t>BOM::140571-1::Active Crossover::v1.0</t>
  </si>
  <si>
    <t>Multicomp</t>
  </si>
  <si>
    <t>MCF 0.25W 1K</t>
  </si>
  <si>
    <t>1 kΩ, carbon film, 5%, 0.25W, 250V</t>
  </si>
  <si>
    <t>100 kΩ, carbon film, 5%, 0.25W, 250V</t>
  </si>
  <si>
    <t>MCF 0.25W 100K</t>
  </si>
  <si>
    <t>R3,R4,R32,R33</t>
  </si>
  <si>
    <t>R7</t>
  </si>
  <si>
    <t>not mounted</t>
  </si>
  <si>
    <t>MCMF006FF3001A50</t>
  </si>
  <si>
    <t>3.3 kΩ, carbon film, 5%, 0.25W, 250V</t>
  </si>
  <si>
    <t>MCF 0.25W 3K3</t>
  </si>
  <si>
    <t>3.0 kΩ, metal film, 1 %, 0.6W, 250V</t>
  </si>
  <si>
    <t>4.7 kΩ, carbon film, 5%, 0.25W, 250V</t>
  </si>
  <si>
    <t>MCF 0.25W 4K7</t>
  </si>
  <si>
    <t>R15,R17</t>
  </si>
  <si>
    <t>2.26 kΩ, metal film, 1 %, 0.6W, 350 V</t>
  </si>
  <si>
    <t>Vishay BCComponents</t>
  </si>
  <si>
    <t>MRS25000C2261FCT00</t>
  </si>
  <si>
    <t>R16,R18,R24,R25,R26,R27</t>
  </si>
  <si>
    <t>10 kΩ, carbon film, 5%, 0.25W, 250V</t>
  </si>
  <si>
    <t>MCF 0.25W 10K</t>
  </si>
  <si>
    <t>R20,R35,R45</t>
  </si>
  <si>
    <t>100 Ω, carbon film, 5%, 0.25W, 250V</t>
  </si>
  <si>
    <t>MCF 0.25W 100R</t>
  </si>
  <si>
    <t>R23,R38,R48</t>
  </si>
  <si>
    <t>6.2 kΩ, metal film, 1 %, 0.6W, 250V</t>
  </si>
  <si>
    <t>MCMF006FF6201A50</t>
  </si>
  <si>
    <t>R28,R30</t>
  </si>
  <si>
    <t>180 kΩ, carbon film, 5%, 0.25W, 250V</t>
  </si>
  <si>
    <t>MCF 0.25W 180K</t>
  </si>
  <si>
    <t>20 kΩ, Single turn Cermet trimmer, 10 %, 0.5 W</t>
  </si>
  <si>
    <t>Vishay Spectrol</t>
  </si>
  <si>
    <t>M63P203KB40</t>
  </si>
  <si>
    <t>0207/10</t>
  </si>
  <si>
    <t>S63P</t>
  </si>
  <si>
    <t>P1,P2,P3</t>
  </si>
  <si>
    <t>R14</t>
  </si>
  <si>
    <t>R21,R36,R47</t>
  </si>
  <si>
    <t>C1</t>
  </si>
  <si>
    <t>C025_050-025X075</t>
  </si>
  <si>
    <t>Kemet</t>
  </si>
  <si>
    <t>R82DC4100AA60J</t>
  </si>
  <si>
    <t>C025_050-055X075</t>
  </si>
  <si>
    <t>C2,C3</t>
  </si>
  <si>
    <t>1 µF, 63 V, 5 %, PET, lead spacing 2.5/5mm</t>
  </si>
  <si>
    <t>C4,C5,C6</t>
  </si>
  <si>
    <t>C075-032X103</t>
  </si>
  <si>
    <t>Panasonic</t>
  </si>
  <si>
    <t>E2,5-7</t>
  </si>
  <si>
    <t>22 µF, 63 V, 20 %, diam.7mm max., lead spacing 2.5mm</t>
  </si>
  <si>
    <t>EEU-FC1J220</t>
  </si>
  <si>
    <t>R34,R44</t>
  </si>
  <si>
    <t>C7-C16</t>
  </si>
  <si>
    <t>C17-C26</t>
  </si>
  <si>
    <t>C27-C30</t>
  </si>
  <si>
    <t>C31-C44,C52,C53</t>
  </si>
  <si>
    <t>C050-024X044</t>
  </si>
  <si>
    <t>MCRR50104X7RK0050</t>
  </si>
  <si>
    <t>100 nF, 50 V, 10 %, X7R, lead spacing 5.08</t>
  </si>
  <si>
    <t>C45-C51,C54,C55</t>
  </si>
  <si>
    <t>Semiconductor</t>
  </si>
  <si>
    <t>1N4148, 100 V, 200 mA, 4 ns</t>
  </si>
  <si>
    <t>NXP</t>
  </si>
  <si>
    <t>DO-35-7</t>
  </si>
  <si>
    <t>D1-D4</t>
  </si>
  <si>
    <t>1N4148,133</t>
  </si>
  <si>
    <t>1N4007, 1000 V, 1 A</t>
  </si>
  <si>
    <t>Fairchild Semiconductor</t>
  </si>
  <si>
    <t>1N4007</t>
  </si>
  <si>
    <t>D5,D6</t>
  </si>
  <si>
    <t>DO-41-10</t>
  </si>
  <si>
    <t>LED, green, 3 mm</t>
  </si>
  <si>
    <t>MCL034GT</t>
  </si>
  <si>
    <t>Texas Instruments</t>
  </si>
  <si>
    <t>DIL08</t>
  </si>
  <si>
    <t>IC1-IC7</t>
  </si>
  <si>
    <t>LED1,LED2</t>
  </si>
  <si>
    <t>MC7812, 12 V, 1 A</t>
  </si>
  <si>
    <t>ON Semiconductor</t>
  </si>
  <si>
    <t>MC7812CTG</t>
  </si>
  <si>
    <t>78XXL</t>
  </si>
  <si>
    <t>IC8</t>
  </si>
  <si>
    <t>L7912CP</t>
  </si>
  <si>
    <t>STMicroelectronics</t>
  </si>
  <si>
    <t>79XXL</t>
  </si>
  <si>
    <t>IC9</t>
  </si>
  <si>
    <t>Phoenix Contact</t>
  </si>
  <si>
    <t>MKDSN 1,5/2-5,08</t>
  </si>
  <si>
    <t>K1</t>
  </si>
  <si>
    <t>K5</t>
  </si>
  <si>
    <t>AK500/2</t>
  </si>
  <si>
    <t>AK500/4</t>
  </si>
  <si>
    <t>Neutrik</t>
  </si>
  <si>
    <t>Terminal block 5.08 mm, 2way, 630 V</t>
  </si>
  <si>
    <t>Terminal block 5.08 mm, 4way, 630 V (2 x 2way)</t>
  </si>
  <si>
    <t>K2,K3,K4</t>
  </si>
  <si>
    <t>NCJ6FA-H</t>
  </si>
  <si>
    <t>3way XLR / 1/4" Jack, Socket, R/A, NCJ6FA-H Neutrik</t>
  </si>
  <si>
    <t>ECQE2103JF</t>
  </si>
  <si>
    <t>C050_075-045X103</t>
  </si>
  <si>
    <t>10 nF, 250 V, 5 %, PET, lead spacing 5/7.5 mm</t>
  </si>
  <si>
    <t>47 nF, 100 V, 5 %, PET, lead spacing 5/7.5 mm</t>
  </si>
  <si>
    <t>ECQE2473JF</t>
  </si>
  <si>
    <t>LED5MM</t>
  </si>
  <si>
    <t>R1,R2,R5,R6,R49,R50</t>
  </si>
  <si>
    <t>R8-R13,R22,R29,R31,R37,R39-R43,R46</t>
  </si>
  <si>
    <t>R19,R51</t>
  </si>
  <si>
    <t>NE5532AP</t>
  </si>
  <si>
    <t>PCB 140571-1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</si>
</sst>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zoomScaleNormal="100" workbookViewId="0">
      <selection activeCell="F30" sqref="F30"/>
    </sheetView>
  </sheetViews>
  <sheetFormatPr defaultColWidth="11.5703125" defaultRowHeight="12.75" x14ac:dyDescent="0.2"/>
  <cols>
    <col min="1" max="1" width="48.7109375" style="1" customWidth="1"/>
    <col min="2" max="2" width="22.28515625" style="1" customWidth="1"/>
    <col min="3" max="3" width="21.140625" style="1" bestFit="1" customWidth="1"/>
    <col min="4" max="4" width="17" style="1" bestFit="1" customWidth="1"/>
    <col min="5" max="5" width="35" style="1" bestFit="1" customWidth="1"/>
    <col min="6" max="6" width="6" style="2" bestFit="1" customWidth="1"/>
    <col min="7" max="7" width="10.28515625" style="2" bestFit="1" customWidth="1"/>
    <col min="8" max="8" width="12.140625" style="2" bestFit="1" customWidth="1"/>
    <col min="9" max="9" width="11" style="2" bestFit="1" customWidth="1"/>
    <col min="10" max="10" width="67.285156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6" t="s">
        <v>19</v>
      </c>
      <c r="B1" s="26"/>
      <c r="C1" s="26"/>
      <c r="D1" s="26"/>
      <c r="E1" s="26"/>
      <c r="F1" s="26"/>
      <c r="K1" s="20" t="s">
        <v>15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18</v>
      </c>
      <c r="J2" s="3" t="s">
        <v>16</v>
      </c>
      <c r="K2" s="19" t="s">
        <v>17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SUM(F4:F17)</f>
        <v>54</v>
      </c>
      <c r="J3" s="18" t="str">
        <f>CONCATENATE(E3,IF(ISBLANK(E3),""," = "),A3)</f>
        <v>Resistor</v>
      </c>
    </row>
    <row r="4" spans="1:11" ht="15" x14ac:dyDescent="0.2">
      <c r="A4" s="23" t="s">
        <v>22</v>
      </c>
      <c r="B4" s="23" t="s">
        <v>20</v>
      </c>
      <c r="C4" s="22" t="s">
        <v>21</v>
      </c>
      <c r="D4" s="23" t="s">
        <v>53</v>
      </c>
      <c r="E4" s="23" t="s">
        <v>124</v>
      </c>
      <c r="F4" s="24">
        <v>6</v>
      </c>
      <c r="G4" s="22">
        <v>9339051</v>
      </c>
      <c r="J4" s="15" t="str">
        <f t="shared" ref="J4:J85" si="0">CONCATENATE(E4,IF(ISBLANK(E4),""," = "),A4)</f>
        <v>R1,R2,R5,R6,R49,R50 = 1 kΩ, carbon film, 5%, 0.25W, 250V</v>
      </c>
    </row>
    <row r="5" spans="1:11" ht="15" x14ac:dyDescent="0.2">
      <c r="A5" s="23" t="s">
        <v>23</v>
      </c>
      <c r="B5" s="23" t="s">
        <v>20</v>
      </c>
      <c r="C5" s="22" t="s">
        <v>24</v>
      </c>
      <c r="D5" s="23" t="s">
        <v>53</v>
      </c>
      <c r="E5" s="23" t="s">
        <v>25</v>
      </c>
      <c r="F5" s="24">
        <v>4</v>
      </c>
      <c r="G5" s="22">
        <v>9339078</v>
      </c>
      <c r="J5" s="15" t="str">
        <f t="shared" si="0"/>
        <v>R3,R4,R32,R33 = 100 kΩ, carbon film, 5%, 0.25W, 250V</v>
      </c>
    </row>
    <row r="6" spans="1:11" ht="15" x14ac:dyDescent="0.2">
      <c r="A6" s="1" t="s">
        <v>27</v>
      </c>
      <c r="C6"/>
      <c r="D6" s="1" t="s">
        <v>53</v>
      </c>
      <c r="E6" s="1" t="s">
        <v>26</v>
      </c>
      <c r="G6"/>
      <c r="J6" s="15" t="str">
        <f t="shared" si="0"/>
        <v>R7 = not mounted</v>
      </c>
    </row>
    <row r="7" spans="1:11" ht="15" x14ac:dyDescent="0.2">
      <c r="A7" s="1" t="s">
        <v>31</v>
      </c>
      <c r="B7" s="1" t="s">
        <v>20</v>
      </c>
      <c r="C7" s="22" t="s">
        <v>28</v>
      </c>
      <c r="D7" s="1" t="s">
        <v>53</v>
      </c>
      <c r="E7" s="1" t="s">
        <v>125</v>
      </c>
      <c r="F7" s="2">
        <v>16</v>
      </c>
      <c r="G7" s="22">
        <v>2401765</v>
      </c>
      <c r="J7" s="15" t="str">
        <f t="shared" si="0"/>
        <v>R8-R13,R22,R29,R31,R37,R39-R43,R46 = 3.0 kΩ, metal film, 1 %, 0.6W, 250V</v>
      </c>
    </row>
    <row r="8" spans="1:11" ht="15" x14ac:dyDescent="0.2">
      <c r="A8" s="23" t="s">
        <v>29</v>
      </c>
      <c r="B8" s="23" t="s">
        <v>20</v>
      </c>
      <c r="C8" s="22" t="s">
        <v>30</v>
      </c>
      <c r="D8" s="23" t="s">
        <v>53</v>
      </c>
      <c r="E8" s="23" t="s">
        <v>126</v>
      </c>
      <c r="F8" s="24">
        <v>3</v>
      </c>
      <c r="G8" s="22">
        <v>9339426</v>
      </c>
      <c r="J8" s="15" t="str">
        <f t="shared" ref="J8:J17" si="1">CONCATENATE(E8,IF(ISBLANK(E8),""," = "),A8)</f>
        <v>R19,R51 = 3.3 kΩ, carbon film, 5%, 0.25W, 250V</v>
      </c>
    </row>
    <row r="9" spans="1:11" s="24" customFormat="1" ht="15" x14ac:dyDescent="0.2">
      <c r="A9" s="23" t="s">
        <v>27</v>
      </c>
      <c r="B9" s="23"/>
      <c r="C9" s="22"/>
      <c r="D9" s="23" t="s">
        <v>53</v>
      </c>
      <c r="E9" s="23" t="s">
        <v>56</v>
      </c>
      <c r="F9" s="24">
        <v>1</v>
      </c>
      <c r="G9"/>
      <c r="J9" s="25" t="str">
        <f t="shared" si="1"/>
        <v>R14 = not mounted</v>
      </c>
    </row>
    <row r="10" spans="1:11" ht="15" x14ac:dyDescent="0.2">
      <c r="A10" s="23" t="s">
        <v>32</v>
      </c>
      <c r="B10" s="23" t="s">
        <v>20</v>
      </c>
      <c r="C10" s="22" t="s">
        <v>33</v>
      </c>
      <c r="D10" s="23" t="s">
        <v>53</v>
      </c>
      <c r="E10" s="23" t="s">
        <v>34</v>
      </c>
      <c r="F10" s="24">
        <v>2</v>
      </c>
      <c r="G10" s="22">
        <v>9339540</v>
      </c>
      <c r="J10" s="15" t="str">
        <f t="shared" si="1"/>
        <v>R15,R17 = 4.7 kΩ, carbon film, 5%, 0.25W, 250V</v>
      </c>
    </row>
    <row r="11" spans="1:11" ht="15" x14ac:dyDescent="0.2">
      <c r="A11" s="1" t="s">
        <v>35</v>
      </c>
      <c r="B11" s="1" t="s">
        <v>36</v>
      </c>
      <c r="C11" s="22" t="s">
        <v>37</v>
      </c>
      <c r="D11" s="1" t="s">
        <v>53</v>
      </c>
      <c r="E11" s="1" t="s">
        <v>38</v>
      </c>
      <c r="F11" s="24">
        <v>6</v>
      </c>
      <c r="G11" s="22">
        <v>9466738</v>
      </c>
      <c r="J11" s="15" t="str">
        <f t="shared" si="1"/>
        <v>R16,R18,R24,R25,R26,R27 = 2.26 kΩ, metal film, 1 %, 0.6W, 350 V</v>
      </c>
    </row>
    <row r="12" spans="1:11" ht="15" x14ac:dyDescent="0.2">
      <c r="A12" s="23" t="s">
        <v>39</v>
      </c>
      <c r="B12" s="23" t="s">
        <v>20</v>
      </c>
      <c r="C12" s="22" t="s">
        <v>40</v>
      </c>
      <c r="D12" s="23" t="s">
        <v>53</v>
      </c>
      <c r="E12" s="23" t="s">
        <v>41</v>
      </c>
      <c r="F12" s="24">
        <v>3</v>
      </c>
      <c r="G12" s="22">
        <v>9339060</v>
      </c>
      <c r="J12" s="15" t="str">
        <f t="shared" si="1"/>
        <v>R20,R35,R45 = 10 kΩ, carbon film, 5%, 0.25W, 250V</v>
      </c>
    </row>
    <row r="13" spans="1:11" s="24" customFormat="1" ht="15" x14ac:dyDescent="0.2">
      <c r="A13" s="23" t="s">
        <v>27</v>
      </c>
      <c r="B13" s="23"/>
      <c r="C13" s="22"/>
      <c r="D13" s="23" t="s">
        <v>53</v>
      </c>
      <c r="E13" s="23" t="s">
        <v>57</v>
      </c>
      <c r="F13" s="24">
        <v>3</v>
      </c>
      <c r="G13" s="22"/>
      <c r="J13" s="25" t="str">
        <f t="shared" si="1"/>
        <v>R21,R36,R47 = not mounted</v>
      </c>
    </row>
    <row r="14" spans="1:11" ht="15" x14ac:dyDescent="0.2">
      <c r="A14" s="23" t="s">
        <v>42</v>
      </c>
      <c r="B14" s="23" t="s">
        <v>20</v>
      </c>
      <c r="C14" s="22" t="s">
        <v>43</v>
      </c>
      <c r="D14" s="23" t="s">
        <v>53</v>
      </c>
      <c r="E14" s="23" t="s">
        <v>44</v>
      </c>
      <c r="F14" s="24">
        <v>3</v>
      </c>
      <c r="G14" s="22">
        <v>9339043</v>
      </c>
      <c r="J14" s="15" t="str">
        <f t="shared" si="1"/>
        <v>R23,R38,R48 = 100 Ω, carbon film, 5%, 0.25W, 250V</v>
      </c>
    </row>
    <row r="15" spans="1:11" ht="15" x14ac:dyDescent="0.2">
      <c r="A15" s="1" t="s">
        <v>45</v>
      </c>
      <c r="B15" s="1" t="s">
        <v>20</v>
      </c>
      <c r="C15" s="22" t="s">
        <v>46</v>
      </c>
      <c r="D15" s="1" t="s">
        <v>53</v>
      </c>
      <c r="E15" s="1" t="s">
        <v>47</v>
      </c>
      <c r="F15" s="24">
        <v>2</v>
      </c>
      <c r="G15" s="22">
        <v>2401775</v>
      </c>
      <c r="J15" s="15" t="str">
        <f t="shared" si="1"/>
        <v>R28,R30 = 6.2 kΩ, metal film, 1 %, 0.6W, 250V</v>
      </c>
    </row>
    <row r="16" spans="1:11" ht="15" x14ac:dyDescent="0.2">
      <c r="A16" s="23" t="s">
        <v>48</v>
      </c>
      <c r="B16" s="23" t="s">
        <v>20</v>
      </c>
      <c r="C16" s="22" t="s">
        <v>49</v>
      </c>
      <c r="D16" s="23" t="s">
        <v>53</v>
      </c>
      <c r="E16" s="23" t="s">
        <v>71</v>
      </c>
      <c r="F16" s="24">
        <v>2</v>
      </c>
      <c r="G16" s="22">
        <v>9339264</v>
      </c>
      <c r="J16" s="15" t="str">
        <f>CONCATENATE(E16,IF(ISBLANK(E16),""," = "),A16)</f>
        <v>R34,R44 = 180 kΩ, carbon film, 5%, 0.25W, 250V</v>
      </c>
    </row>
    <row r="17" spans="1:10" ht="15" x14ac:dyDescent="0.2">
      <c r="A17" s="1" t="s">
        <v>50</v>
      </c>
      <c r="B17" s="1" t="s">
        <v>51</v>
      </c>
      <c r="C17" s="22" t="s">
        <v>52</v>
      </c>
      <c r="D17" s="1" t="s">
        <v>54</v>
      </c>
      <c r="E17" s="1" t="s">
        <v>55</v>
      </c>
      <c r="F17" s="24">
        <v>3</v>
      </c>
      <c r="G17">
        <v>9607986</v>
      </c>
      <c r="J17" s="15" t="str">
        <f t="shared" si="1"/>
        <v>P1,P2,P3 = 20 kΩ, Single turn Cermet trimmer, 10 %, 0.5 W</v>
      </c>
    </row>
    <row r="18" spans="1:10" s="17" customFormat="1" ht="15" x14ac:dyDescent="0.2">
      <c r="A18" s="16" t="s">
        <v>7</v>
      </c>
      <c r="B18" s="16"/>
      <c r="C18" s="16"/>
      <c r="D18" s="16"/>
      <c r="E18" s="16"/>
      <c r="F18" s="17">
        <f>SUM(F19:F26)</f>
        <v>47</v>
      </c>
      <c r="J18" s="18" t="str">
        <f t="shared" si="0"/>
        <v>Capacitor</v>
      </c>
    </row>
    <row r="19" spans="1:10" ht="15" x14ac:dyDescent="0.2">
      <c r="A19" s="1" t="s">
        <v>27</v>
      </c>
      <c r="B19"/>
      <c r="C19"/>
      <c r="D19" s="1" t="s">
        <v>59</v>
      </c>
      <c r="E19" s="1" t="s">
        <v>58</v>
      </c>
      <c r="G19"/>
      <c r="J19" s="15" t="str">
        <f>CONCATENATE(E19,IF(ISBLANK(E19),""," = "),A19)</f>
        <v>C1 = not mounted</v>
      </c>
    </row>
    <row r="20" spans="1:10" ht="15" x14ac:dyDescent="0.2">
      <c r="A20" s="1" t="s">
        <v>64</v>
      </c>
      <c r="B20" s="1" t="s">
        <v>60</v>
      </c>
      <c r="C20" t="s">
        <v>61</v>
      </c>
      <c r="D20" s="1" t="s">
        <v>62</v>
      </c>
      <c r="E20" s="1" t="s">
        <v>63</v>
      </c>
      <c r="F20" s="2">
        <v>2</v>
      </c>
      <c r="G20">
        <v>2429346</v>
      </c>
      <c r="J20" s="15" t="str">
        <f t="shared" si="0"/>
        <v>C2,C3 = 1 µF, 63 V, 5 %, PET, lead spacing 2.5/5mm</v>
      </c>
    </row>
    <row r="21" spans="1:10" ht="15" x14ac:dyDescent="0.2">
      <c r="A21" s="1" t="s">
        <v>27</v>
      </c>
      <c r="C21"/>
      <c r="D21" s="1" t="s">
        <v>59</v>
      </c>
      <c r="E21" s="1" t="s">
        <v>65</v>
      </c>
      <c r="G21"/>
      <c r="J21" s="15" t="str">
        <f t="shared" ref="J21:J25" si="2">CONCATENATE(E21,IF(ISBLANK(E21),""," = "),A21)</f>
        <v>C4,C5,C6 = not mounted</v>
      </c>
    </row>
    <row r="22" spans="1:10" ht="15" x14ac:dyDescent="0.2">
      <c r="A22" s="1" t="s">
        <v>120</v>
      </c>
      <c r="B22" s="1" t="s">
        <v>67</v>
      </c>
      <c r="C22" t="s">
        <v>118</v>
      </c>
      <c r="D22" s="23" t="s">
        <v>119</v>
      </c>
      <c r="E22" s="1" t="s">
        <v>72</v>
      </c>
      <c r="F22" s="2">
        <v>10</v>
      </c>
      <c r="G22">
        <v>1744784</v>
      </c>
      <c r="H22" s="24"/>
      <c r="J22" s="15" t="str">
        <f t="shared" si="2"/>
        <v>C7-C16 = 10 nF, 250 V, 5 %, PET, lead spacing 5/7.5 mm</v>
      </c>
    </row>
    <row r="23" spans="1:10" ht="15" x14ac:dyDescent="0.2">
      <c r="A23" s="23" t="s">
        <v>121</v>
      </c>
      <c r="B23" s="2" t="s">
        <v>67</v>
      </c>
      <c r="C23" t="s">
        <v>122</v>
      </c>
      <c r="D23" s="23" t="s">
        <v>119</v>
      </c>
      <c r="E23" s="23" t="s">
        <v>73</v>
      </c>
      <c r="F23" s="2">
        <v>10</v>
      </c>
      <c r="G23">
        <v>1744787</v>
      </c>
      <c r="I23" s="24"/>
      <c r="J23" s="15" t="str">
        <f>CONCATENATE(E23,IF(ISBLANK(E23),""," = "),A23)</f>
        <v>C17-C26 = 47 nF, 100 V, 5 %, PET, lead spacing 5/7.5 mm</v>
      </c>
    </row>
    <row r="24" spans="1:10" s="24" customFormat="1" ht="15" x14ac:dyDescent="0.2">
      <c r="A24" s="23" t="s">
        <v>27</v>
      </c>
      <c r="B24" s="23"/>
      <c r="C24" s="22"/>
      <c r="D24" s="23" t="s">
        <v>66</v>
      </c>
      <c r="E24" s="23" t="s">
        <v>74</v>
      </c>
      <c r="G24" s="22"/>
      <c r="J24" s="25" t="str">
        <f t="shared" si="2"/>
        <v>C27-C30 = not mounted</v>
      </c>
    </row>
    <row r="25" spans="1:10" s="24" customFormat="1" ht="15" x14ac:dyDescent="0.2">
      <c r="A25" s="23" t="s">
        <v>78</v>
      </c>
      <c r="B25" s="23" t="s">
        <v>20</v>
      </c>
      <c r="C25" s="22" t="s">
        <v>77</v>
      </c>
      <c r="D25" s="23" t="s">
        <v>76</v>
      </c>
      <c r="E25" s="23" t="s">
        <v>75</v>
      </c>
      <c r="F25" s="24">
        <v>16</v>
      </c>
      <c r="G25" s="22">
        <v>1216440</v>
      </c>
      <c r="J25" s="25" t="str">
        <f t="shared" si="2"/>
        <v>C31-C44,C52,C53 = 100 nF, 50 V, 10 %, X7R, lead spacing 5.08</v>
      </c>
    </row>
    <row r="26" spans="1:10" s="24" customFormat="1" ht="15" x14ac:dyDescent="0.2">
      <c r="A26" s="1" t="s">
        <v>69</v>
      </c>
      <c r="B26" s="1" t="s">
        <v>67</v>
      </c>
      <c r="C26" s="22" t="s">
        <v>70</v>
      </c>
      <c r="D26" s="1" t="s">
        <v>68</v>
      </c>
      <c r="E26" s="1" t="s">
        <v>79</v>
      </c>
      <c r="F26" s="2">
        <v>9</v>
      </c>
      <c r="G26">
        <v>9692495</v>
      </c>
      <c r="J26" s="25" t="str">
        <f t="shared" si="0"/>
        <v>C45-C51,C54,C55 = 22 µF, 63 V, 20 %, diam.7mm max., lead spacing 2.5mm</v>
      </c>
    </row>
    <row r="27" spans="1:10" s="6" customFormat="1" ht="15" x14ac:dyDescent="0.2">
      <c r="A27" s="5" t="s">
        <v>80</v>
      </c>
      <c r="B27" s="5"/>
      <c r="C27" s="5"/>
      <c r="D27" s="5"/>
      <c r="E27" s="5"/>
      <c r="F27" s="6">
        <f>SUM(F28:F33)</f>
        <v>17</v>
      </c>
      <c r="J27" s="18" t="str">
        <f t="shared" si="0"/>
        <v>Semiconductor</v>
      </c>
    </row>
    <row r="28" spans="1:10" ht="15" x14ac:dyDescent="0.2">
      <c r="A28" s="23" t="s">
        <v>81</v>
      </c>
      <c r="B28" s="23" t="s">
        <v>82</v>
      </c>
      <c r="C28" s="22" t="s">
        <v>85</v>
      </c>
      <c r="D28" s="23" t="s">
        <v>83</v>
      </c>
      <c r="E28" s="23" t="s">
        <v>84</v>
      </c>
      <c r="F28" s="24">
        <v>4</v>
      </c>
      <c r="G28" s="22">
        <v>1081177</v>
      </c>
      <c r="J28" s="15" t="str">
        <f t="shared" si="0"/>
        <v>D1-D4 = 1N4148, 100 V, 200 mA, 4 ns</v>
      </c>
    </row>
    <row r="29" spans="1:10" ht="15" x14ac:dyDescent="0.2">
      <c r="A29" s="23" t="s">
        <v>86</v>
      </c>
      <c r="B29" s="23" t="s">
        <v>87</v>
      </c>
      <c r="C29" s="23" t="s">
        <v>88</v>
      </c>
      <c r="D29" s="23" t="s">
        <v>90</v>
      </c>
      <c r="E29" s="23" t="s">
        <v>89</v>
      </c>
      <c r="F29" s="24">
        <v>2</v>
      </c>
      <c r="G29" s="22">
        <v>1467514</v>
      </c>
      <c r="J29" s="15" t="str">
        <f t="shared" si="0"/>
        <v>D5,D6 = 1N4007, 1000 V, 1 A</v>
      </c>
    </row>
    <row r="30" spans="1:10" ht="15" x14ac:dyDescent="0.2">
      <c r="A30" s="31" t="s">
        <v>91</v>
      </c>
      <c r="B30" s="29" t="s">
        <v>20</v>
      </c>
      <c r="C30" s="28" t="s">
        <v>92</v>
      </c>
      <c r="D30" s="29" t="s">
        <v>123</v>
      </c>
      <c r="E30" s="29" t="s">
        <v>96</v>
      </c>
      <c r="F30" s="30">
        <v>2</v>
      </c>
      <c r="G30" s="30">
        <v>1581123</v>
      </c>
      <c r="J30" s="15" t="str">
        <f>CONCATENATE(E30,IF(ISBLANK(E30),""," = "),A30)</f>
        <v>LED1,LED2 = LED, green, 3 mm</v>
      </c>
    </row>
    <row r="31" spans="1:10" s="24" customFormat="1" ht="15" x14ac:dyDescent="0.2">
      <c r="A31" s="21" t="s">
        <v>127</v>
      </c>
      <c r="B31" s="21" t="s">
        <v>93</v>
      </c>
      <c r="C31" s="21" t="s">
        <v>127</v>
      </c>
      <c r="D31" s="21" t="s">
        <v>94</v>
      </c>
      <c r="E31" s="21" t="s">
        <v>95</v>
      </c>
      <c r="F31" s="24">
        <v>7</v>
      </c>
      <c r="G31" s="22">
        <v>1106091</v>
      </c>
      <c r="J31" s="25" t="str">
        <f>CONCATENATE(E31,IF(ISBLANK(E31),""," = "),A31)</f>
        <v>IC1-IC7 = NE5532AP</v>
      </c>
    </row>
    <row r="32" spans="1:10" s="24" customFormat="1" ht="15" x14ac:dyDescent="0.2">
      <c r="A32" s="23" t="s">
        <v>97</v>
      </c>
      <c r="B32" s="23" t="s">
        <v>98</v>
      </c>
      <c r="C32" s="23" t="s">
        <v>99</v>
      </c>
      <c r="D32" s="23" t="s">
        <v>100</v>
      </c>
      <c r="E32" s="23" t="s">
        <v>101</v>
      </c>
      <c r="F32" s="24">
        <v>1</v>
      </c>
      <c r="G32" s="24">
        <v>9666109</v>
      </c>
      <c r="J32" s="25" t="str">
        <f>CONCATENATE(E32,IF(ISBLANK(E32),""," = "),A32)</f>
        <v>IC8 = MC7812, 12 V, 1 A</v>
      </c>
    </row>
    <row r="33" spans="1:10" s="24" customFormat="1" ht="15" x14ac:dyDescent="0.2">
      <c r="A33" s="23" t="s">
        <v>102</v>
      </c>
      <c r="B33" s="23" t="s">
        <v>103</v>
      </c>
      <c r="C33" s="23" t="s">
        <v>102</v>
      </c>
      <c r="D33" s="23" t="s">
        <v>104</v>
      </c>
      <c r="E33" s="23" t="s">
        <v>105</v>
      </c>
      <c r="F33" s="24">
        <v>1</v>
      </c>
      <c r="G33">
        <v>1087144</v>
      </c>
      <c r="J33" s="25" t="str">
        <f>CONCATENATE(E33,IF(ISBLANK(E33),""," = "),A33)</f>
        <v>IC9 = L7912CP</v>
      </c>
    </row>
    <row r="34" spans="1:10" s="6" customFormat="1" ht="15" x14ac:dyDescent="0.2">
      <c r="A34" s="5" t="s">
        <v>8</v>
      </c>
      <c r="B34" s="5"/>
      <c r="C34" s="5"/>
      <c r="D34" s="5"/>
      <c r="E34" s="5"/>
      <c r="J34" s="18" t="str">
        <f t="shared" si="0"/>
        <v>Other</v>
      </c>
    </row>
    <row r="35" spans="1:10" ht="15" x14ac:dyDescent="0.2">
      <c r="A35" s="1" t="s">
        <v>117</v>
      </c>
      <c r="B35" s="1" t="s">
        <v>112</v>
      </c>
      <c r="C35" s="23" t="s">
        <v>116</v>
      </c>
      <c r="D35" s="1" t="s">
        <v>116</v>
      </c>
      <c r="E35" s="1" t="s">
        <v>108</v>
      </c>
      <c r="F35" s="24">
        <v>1</v>
      </c>
      <c r="G35">
        <v>1643877</v>
      </c>
      <c r="H35" s="24">
        <v>734142</v>
      </c>
      <c r="J35" s="15" t="str">
        <f t="shared" si="0"/>
        <v>K1 = 3way XLR / 1/4" Jack, Socket, R/A, NCJ6FA-H Neutrik</v>
      </c>
    </row>
    <row r="36" spans="1:10" ht="15" x14ac:dyDescent="0.2">
      <c r="A36" s="21" t="s">
        <v>113</v>
      </c>
      <c r="B36" s="21" t="s">
        <v>106</v>
      </c>
      <c r="C36" s="22" t="s">
        <v>107</v>
      </c>
      <c r="D36" s="21" t="s">
        <v>110</v>
      </c>
      <c r="E36" s="21" t="s">
        <v>115</v>
      </c>
      <c r="F36" s="24">
        <v>3</v>
      </c>
      <c r="G36" s="22">
        <v>3041440</v>
      </c>
      <c r="J36" s="15" t="str">
        <f t="shared" si="0"/>
        <v>K2,K3,K4 = Terminal block 5.08 mm, 2way, 630 V</v>
      </c>
    </row>
    <row r="37" spans="1:10" ht="15" x14ac:dyDescent="0.2">
      <c r="A37" s="23" t="s">
        <v>114</v>
      </c>
      <c r="B37" s="23" t="s">
        <v>106</v>
      </c>
      <c r="C37" s="23" t="s">
        <v>107</v>
      </c>
      <c r="D37" s="23" t="s">
        <v>111</v>
      </c>
      <c r="E37" s="23" t="s">
        <v>109</v>
      </c>
      <c r="F37" s="24">
        <v>2</v>
      </c>
      <c r="G37" s="22">
        <v>3041440</v>
      </c>
      <c r="J37" s="15" t="str">
        <f>CONCATENATE(E37,IF(ISBLANK(E37),""," = "),A37)</f>
        <v>K5 = Terminal block 5.08 mm, 4way, 630 V (2 x 2way)</v>
      </c>
    </row>
    <row r="38" spans="1:10" s="6" customFormat="1" ht="15" x14ac:dyDescent="0.2">
      <c r="A38" s="5" t="s">
        <v>9</v>
      </c>
      <c r="B38" s="5"/>
      <c r="C38" s="5"/>
      <c r="D38" s="5"/>
      <c r="E38" s="5"/>
      <c r="J38" s="18" t="str">
        <f t="shared" si="0"/>
        <v>Misc.</v>
      </c>
    </row>
    <row r="39" spans="1:10" s="8" customFormat="1" ht="15" x14ac:dyDescent="0.2">
      <c r="A39" s="7" t="s">
        <v>128</v>
      </c>
      <c r="B39" s="7"/>
      <c r="C39" s="7"/>
      <c r="D39" s="7"/>
      <c r="E39" s="7"/>
      <c r="J39" s="15" t="str">
        <f t="shared" si="0"/>
        <v>PCB 140571-1 v1.1</v>
      </c>
    </row>
    <row r="40" spans="1:10" ht="15" x14ac:dyDescent="0.2">
      <c r="J40" s="15" t="str">
        <f t="shared" si="0"/>
        <v/>
      </c>
    </row>
    <row r="41" spans="1:10" ht="15" x14ac:dyDescent="0.2">
      <c r="G41" s="8"/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:10" ht="15" x14ac:dyDescent="0.2">
      <c r="J49" s="15" t="str">
        <f t="shared" si="0"/>
        <v/>
      </c>
    </row>
    <row r="50" spans="1:10" ht="15" x14ac:dyDescent="0.2">
      <c r="A50"/>
      <c r="J50" s="15" t="str">
        <f t="shared" si="0"/>
        <v/>
      </c>
    </row>
    <row r="51" spans="1:10" ht="15" x14ac:dyDescent="0.2">
      <c r="A51"/>
      <c r="J51" s="15" t="str">
        <f t="shared" si="0"/>
        <v/>
      </c>
    </row>
    <row r="52" spans="1:10" ht="15" x14ac:dyDescent="0.2">
      <c r="A52"/>
      <c r="J52" s="15" t="str">
        <f t="shared" si="0"/>
        <v/>
      </c>
    </row>
    <row r="53" spans="1:10" ht="15" x14ac:dyDescent="0.2">
      <c r="A53"/>
      <c r="J53" s="15" t="str">
        <f t="shared" si="0"/>
        <v/>
      </c>
    </row>
    <row r="54" spans="1:10" ht="15" x14ac:dyDescent="0.2">
      <c r="A54"/>
      <c r="J54" s="15" t="str">
        <f t="shared" si="0"/>
        <v/>
      </c>
    </row>
    <row r="55" spans="1:10" ht="15" x14ac:dyDescent="0.2">
      <c r="J55" s="15" t="str">
        <f t="shared" si="0"/>
        <v/>
      </c>
    </row>
    <row r="56" spans="1:10" ht="15" x14ac:dyDescent="0.2">
      <c r="J56" s="15" t="str">
        <f t="shared" si="0"/>
        <v/>
      </c>
    </row>
    <row r="57" spans="1:10" ht="15" x14ac:dyDescent="0.2">
      <c r="J57" s="15" t="str">
        <f t="shared" si="0"/>
        <v/>
      </c>
    </row>
    <row r="58" spans="1:10" ht="15" x14ac:dyDescent="0.2">
      <c r="A58"/>
      <c r="J58" s="15" t="str">
        <f t="shared" si="0"/>
        <v/>
      </c>
    </row>
    <row r="59" spans="1:10" ht="15" x14ac:dyDescent="0.2">
      <c r="J59" s="15" t="str">
        <f t="shared" si="0"/>
        <v/>
      </c>
    </row>
    <row r="60" spans="1:10" ht="15" x14ac:dyDescent="0.2">
      <c r="J60" s="15" t="str">
        <f t="shared" si="0"/>
        <v/>
      </c>
    </row>
    <row r="61" spans="1:10" ht="15" x14ac:dyDescent="0.2">
      <c r="J61" s="15" t="str">
        <f t="shared" si="0"/>
        <v/>
      </c>
    </row>
    <row r="62" spans="1:10" ht="15" x14ac:dyDescent="0.2"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si="0"/>
        <v/>
      </c>
    </row>
    <row r="77" spans="10:10" ht="15" x14ac:dyDescent="0.2">
      <c r="J77" s="15" t="str">
        <f t="shared" si="0"/>
        <v/>
      </c>
    </row>
    <row r="78" spans="10:10" ht="15" x14ac:dyDescent="0.2">
      <c r="J78" s="15" t="str">
        <f t="shared" si="0"/>
        <v/>
      </c>
    </row>
    <row r="79" spans="10:10" ht="15" x14ac:dyDescent="0.2">
      <c r="J79" s="15" t="str">
        <f t="shared" si="0"/>
        <v/>
      </c>
    </row>
    <row r="80" spans="10:10" ht="15" x14ac:dyDescent="0.2">
      <c r="J80" s="15" t="str">
        <f t="shared" si="0"/>
        <v/>
      </c>
    </row>
    <row r="81" spans="10:10" ht="15" x14ac:dyDescent="0.2">
      <c r="J81" s="15" t="str">
        <f t="shared" si="0"/>
        <v/>
      </c>
    </row>
    <row r="82" spans="10:10" ht="15" x14ac:dyDescent="0.2">
      <c r="J82" s="15" t="str">
        <f t="shared" si="0"/>
        <v/>
      </c>
    </row>
    <row r="83" spans="10:10" ht="15" x14ac:dyDescent="0.2">
      <c r="J83" s="15" t="str">
        <f t="shared" si="0"/>
        <v/>
      </c>
    </row>
    <row r="84" spans="10:10" ht="15" x14ac:dyDescent="0.2">
      <c r="J84" s="15" t="str">
        <f t="shared" si="0"/>
        <v/>
      </c>
    </row>
    <row r="85" spans="10:10" ht="15" x14ac:dyDescent="0.2">
      <c r="J85" s="15" t="str">
        <f t="shared" si="0"/>
        <v/>
      </c>
    </row>
    <row r="86" spans="10:10" ht="15" x14ac:dyDescent="0.2">
      <c r="J86" s="15" t="str">
        <f t="shared" ref="J86:J118" si="3">CONCATENATE(E86,IF(ISBLANK(E86),""," = "),A86)</f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  <row r="104" spans="10:10" ht="15" x14ac:dyDescent="0.2">
      <c r="J104" s="15" t="str">
        <f t="shared" si="3"/>
        <v/>
      </c>
    </row>
    <row r="105" spans="10:10" ht="15" x14ac:dyDescent="0.2">
      <c r="J105" s="15" t="str">
        <f t="shared" si="3"/>
        <v/>
      </c>
    </row>
    <row r="106" spans="10:10" ht="15" x14ac:dyDescent="0.2">
      <c r="J106" s="15" t="str">
        <f t="shared" si="3"/>
        <v/>
      </c>
    </row>
    <row r="107" spans="10:10" ht="15" x14ac:dyDescent="0.2">
      <c r="J107" s="15" t="str">
        <f t="shared" si="3"/>
        <v/>
      </c>
    </row>
    <row r="108" spans="10:10" ht="15" x14ac:dyDescent="0.2">
      <c r="J108" s="15" t="str">
        <f t="shared" si="3"/>
        <v/>
      </c>
    </row>
    <row r="109" spans="10:10" ht="15" x14ac:dyDescent="0.2">
      <c r="J109" s="15" t="str">
        <f t="shared" si="3"/>
        <v/>
      </c>
    </row>
    <row r="110" spans="10:10" ht="15" x14ac:dyDescent="0.2">
      <c r="J110" s="15" t="str">
        <f t="shared" si="3"/>
        <v/>
      </c>
    </row>
    <row r="111" spans="10:10" ht="15" x14ac:dyDescent="0.2">
      <c r="J111" s="15" t="str">
        <f t="shared" si="3"/>
        <v/>
      </c>
    </row>
    <row r="112" spans="10:10" ht="15" x14ac:dyDescent="0.2">
      <c r="J112" s="15" t="str">
        <f t="shared" si="3"/>
        <v/>
      </c>
    </row>
    <row r="113" spans="10:10" ht="15" x14ac:dyDescent="0.2">
      <c r="J113" s="15" t="str">
        <f t="shared" si="3"/>
        <v/>
      </c>
    </row>
    <row r="114" spans="10:10" ht="15" x14ac:dyDescent="0.2">
      <c r="J114" s="15" t="str">
        <f t="shared" si="3"/>
        <v/>
      </c>
    </row>
    <row r="115" spans="10:10" ht="15" x14ac:dyDescent="0.2">
      <c r="J115" s="15" t="str">
        <f t="shared" si="3"/>
        <v/>
      </c>
    </row>
    <row r="116" spans="10:10" ht="15" x14ac:dyDescent="0.2">
      <c r="J116" s="15" t="str">
        <f t="shared" si="3"/>
        <v/>
      </c>
    </row>
    <row r="117" spans="10:10" ht="15" x14ac:dyDescent="0.2">
      <c r="J117" s="15" t="str">
        <f t="shared" si="3"/>
        <v/>
      </c>
    </row>
    <row r="118" spans="10:10" ht="15" x14ac:dyDescent="0.2">
      <c r="J118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7" t="s">
        <v>10</v>
      </c>
      <c r="B1" s="27"/>
      <c r="C1" s="27"/>
      <c r="D1" s="27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 Labs</cp:lastModifiedBy>
  <cp:lastPrinted>2015-03-31T08:33:29Z</cp:lastPrinted>
  <dcterms:created xsi:type="dcterms:W3CDTF">2009-05-15T08:53:47Z</dcterms:created>
  <dcterms:modified xsi:type="dcterms:W3CDTF">2015-04-23T14:21:15Z</dcterms:modified>
</cp:coreProperties>
</file>