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'BOM'!$A$1:$I$43</definedName>
  </definedNames>
  <calcPr calcId="145621"/>
</workbook>
</file>

<file path=xl/sharedStrings.xml><?xml version="1.0" encoding="utf-8"?>
<sst xmlns="http://schemas.openxmlformats.org/spreadsheetml/2006/main" count="116" uniqueCount="102">
  <si>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</si>
  <si>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</si>
  <si>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</si>
  <si>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</si>
  <si>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</si>
  <si>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</si>
  <si>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</si>
  <si>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</si>
  <si>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</si>
  <si>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</si>
  <si>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</si>
  <si>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</si>
  <si>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</si>
  <si>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</si>
  <si>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</si>
  <si>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</si>
  <si>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</si>
  <si>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</si>
  <si>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</si>
  <si>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4.7 kΩ, carbon film, 5%, 0.25W, 250V</t>
  </si>
  <si>
    <t>Multicomp</t>
  </si>
  <si>
    <t>MCF 0.25W 4K7</t>
  </si>
  <si>
    <t>R1</t>
  </si>
  <si>
    <t>RES10E</t>
  </si>
  <si>
    <t>MCMLR50V225MY5V</t>
  </si>
  <si>
    <t>KER1E</t>
  </si>
  <si>
    <t>C1-C6</t>
  </si>
  <si>
    <t>2u2, 50 V, 20 %, Ceramic Y5V, lead spacing 5.08 mm</t>
  </si>
  <si>
    <t>MCGPR50V475M5X11</t>
  </si>
  <si>
    <t>C7</t>
  </si>
  <si>
    <t>4µ7, 50 V, 20 %, lead spacing 2 mm, diam. 6.3 mm max.</t>
  </si>
  <si>
    <t>MCGPR50V476M6.3X11</t>
  </si>
  <si>
    <t>47 µF, 50 V, 20 %, lead spacing 2.5 mm, diam. 6.3 mm max.</t>
  </si>
  <si>
    <t>C8,C10,C11</t>
  </si>
  <si>
    <t>MCRR50104X7RK0050</t>
  </si>
  <si>
    <t>100 nF, 50 V, 10 %, Ceramic X7R, lead spacing 5.08 mm</t>
  </si>
  <si>
    <t>C9, C12,C13</t>
  </si>
  <si>
    <t>Inductor</t>
  </si>
  <si>
    <t>Epcos/TDK</t>
  </si>
  <si>
    <t>B82144B2472K000</t>
  </si>
  <si>
    <t>B82144B2</t>
  </si>
  <si>
    <t>L1</t>
  </si>
  <si>
    <t xml:space="preserve">600 µH, 2 A, 2x50 mΩ, common mode choke, 17.5x14 mm (Kemet SC-02-06G) </t>
  </si>
  <si>
    <t>Kemet</t>
  </si>
  <si>
    <t>SC-02-06G</t>
  </si>
  <si>
    <t>SC-G Kemet</t>
  </si>
  <si>
    <t>L2</t>
  </si>
  <si>
    <t>4µ7, 3.05 A, 80 mΩ, 10 %, radial, lead spacing 5 mm (Epcos B82144B2472K000)</t>
  </si>
  <si>
    <t>1N4007</t>
  </si>
  <si>
    <t>1N4007, 1000 V, 1 A</t>
  </si>
  <si>
    <t>Fairchild Semiconductor</t>
  </si>
  <si>
    <t>D1-D5</t>
  </si>
  <si>
    <t>Semiconductor</t>
  </si>
  <si>
    <t>1N4001</t>
  </si>
  <si>
    <t>LED, green, 3 mm</t>
  </si>
  <si>
    <t>MCL034GT</t>
  </si>
  <si>
    <t>LED1</t>
  </si>
  <si>
    <t>LEDEV</t>
  </si>
  <si>
    <t>R-78xx</t>
  </si>
  <si>
    <t>MOD1</t>
  </si>
  <si>
    <t>Recom Power</t>
  </si>
  <si>
    <t>R-78-E3.3-0.5</t>
  </si>
  <si>
    <t>TEL 5-2423 Traco Power (5 W/+/-15 V)</t>
  </si>
  <si>
    <t>Traco Power</t>
  </si>
  <si>
    <t>TEL 5-2423</t>
  </si>
  <si>
    <t>DC/DC-converter_5W</t>
  </si>
  <si>
    <t>MOD2</t>
  </si>
  <si>
    <t>466-7130</t>
  </si>
  <si>
    <t>777-3291</t>
  </si>
  <si>
    <t>Lumberg</t>
  </si>
  <si>
    <t>NEB 21 R</t>
  </si>
  <si>
    <t>DC barrel jack, 1.95 mm pin, 12 V, 3 A</t>
  </si>
  <si>
    <t>NEB 21 R Lumberg</t>
  </si>
  <si>
    <t>K1</t>
  </si>
  <si>
    <t>Phoenix Contact</t>
  </si>
  <si>
    <t>MKDSN 1,5/2-5,08</t>
  </si>
  <si>
    <t>2-CONNECT-S</t>
  </si>
  <si>
    <t>K2,K3</t>
  </si>
  <si>
    <t>MKDSN 1,5/3-5,08</t>
  </si>
  <si>
    <t>K4</t>
  </si>
  <si>
    <t>Terminal block, 3-way, 5.08 mm</t>
  </si>
  <si>
    <t>Terminal block, 2-way, 5.08 mm</t>
  </si>
  <si>
    <t>3-CONNECT-S</t>
  </si>
  <si>
    <t>TE Connectivity</t>
  </si>
  <si>
    <t>4-103321-8</t>
  </si>
  <si>
    <t>JP1</t>
  </si>
  <si>
    <t>SIL2E_130257</t>
  </si>
  <si>
    <t>Pin header, 2-way, vertical, 2.54 mm</t>
  </si>
  <si>
    <t>Fuse holder, 20 x 5 mm, 500 V, 10 A</t>
  </si>
  <si>
    <t>Schurter</t>
  </si>
  <si>
    <t>0031.8201</t>
  </si>
  <si>
    <t>PCB-FUSE1_130257</t>
  </si>
  <si>
    <t>F1</t>
  </si>
  <si>
    <t>Cover for fuse holder 20 x 5 mm</t>
  </si>
  <si>
    <t>0853.0551</t>
  </si>
  <si>
    <t>n/a</t>
  </si>
  <si>
    <t>MC000846</t>
  </si>
  <si>
    <t>Fuse, Cartridge, 1 A Time Delay, 20 x 5 mm</t>
  </si>
  <si>
    <t>ELCO2ER</t>
  </si>
  <si>
    <t xml:space="preserve">R-87E3.3-0.5 Recom Power (3V3/0A5) </t>
  </si>
  <si>
    <t>BOM::150464-1::Modular Power Supply::v1.1</t>
  </si>
  <si>
    <t>PCB 150464-1 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</si>
</sst>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49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workbookViewId="0" topLeftCell="A1">
      <selection activeCell="A28" sqref="A28"/>
    </sheetView>
  </sheetViews>
  <sheetFormatPr defaultColWidth="11.57421875" defaultRowHeight="12.75"/>
  <cols>
    <col min="1" max="1" width="68.28125" style="1" customWidth="1"/>
    <col min="2" max="2" width="22.28125" style="1" customWidth="1"/>
    <col min="3" max="3" width="33.8515625" style="1" bestFit="1" customWidth="1"/>
    <col min="4" max="4" width="18.8515625" style="1" bestFit="1" customWidth="1"/>
    <col min="5" max="5" width="17.00390625" style="1" customWidth="1"/>
    <col min="6" max="6" width="4.7109375" style="2" customWidth="1"/>
    <col min="7" max="7" width="10.28125" style="2" bestFit="1" customWidth="1"/>
    <col min="8" max="8" width="8.57421875" style="2" bestFit="1" customWidth="1"/>
    <col min="9" max="9" width="11.57421875" style="2" customWidth="1"/>
    <col min="10" max="10" width="73.851562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34" t="s">
        <v>100</v>
      </c>
      <c r="B1" s="34"/>
      <c r="C1" s="34"/>
      <c r="D1" s="34"/>
      <c r="E1" s="34"/>
      <c r="F1" s="34"/>
      <c r="K1" s="20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15</v>
      </c>
      <c r="J2" s="3" t="s">
        <v>17</v>
      </c>
      <c r="K2" s="19" t="s">
        <v>18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SUM(F4:F4)</f>
        <v>1</v>
      </c>
      <c r="J3" s="18" t="str">
        <f>CONCATENATE(E3,IF(ISBLANK(E3),""," = "),A3)</f>
        <v>Resistor</v>
      </c>
    </row>
    <row r="4" spans="1:10" ht="15">
      <c r="A4" s="1" t="s">
        <v>19</v>
      </c>
      <c r="B4" s="1" t="s">
        <v>20</v>
      </c>
      <c r="C4" t="s">
        <v>21</v>
      </c>
      <c r="D4" s="1" t="s">
        <v>23</v>
      </c>
      <c r="E4" s="1" t="s">
        <v>22</v>
      </c>
      <c r="F4" s="2">
        <v>1</v>
      </c>
      <c r="G4">
        <v>9339540</v>
      </c>
      <c r="J4" s="15" t="str">
        <f aca="true" t="shared" si="0" ref="J4:J73">CONCATENATE(E4,IF(ISBLANK(E4),""," = "),A4)</f>
        <v>R1 = 4.7 kΩ, carbon film, 5%, 0.25W, 250V</v>
      </c>
    </row>
    <row r="5" spans="1:10" s="17" customFormat="1" ht="15">
      <c r="A5" s="16" t="s">
        <v>7</v>
      </c>
      <c r="B5" s="16"/>
      <c r="C5" s="16"/>
      <c r="D5" s="16"/>
      <c r="E5" s="16"/>
      <c r="F5" s="17">
        <f>SUM(F6:F9)</f>
        <v>13</v>
      </c>
      <c r="J5" s="18" t="str">
        <f t="shared" si="0"/>
        <v>Capacitor</v>
      </c>
    </row>
    <row r="6" spans="1:10" ht="15">
      <c r="A6" s="1" t="s">
        <v>27</v>
      </c>
      <c r="B6" t="s">
        <v>20</v>
      </c>
      <c r="C6" t="s">
        <v>24</v>
      </c>
      <c r="D6" s="1" t="s">
        <v>25</v>
      </c>
      <c r="E6" s="1" t="s">
        <v>26</v>
      </c>
      <c r="F6" s="2">
        <v>6</v>
      </c>
      <c r="G6">
        <v>2309052</v>
      </c>
      <c r="J6" s="15" t="str">
        <f>CONCATENATE(E6,IF(ISBLANK(E6),""," = "),A6)</f>
        <v>C1-C6 = 2u2, 50 V, 20 %, Ceramic Y5V, lead spacing 5.08 mm</v>
      </c>
    </row>
    <row r="7" spans="1:10" ht="15">
      <c r="A7" s="1" t="s">
        <v>30</v>
      </c>
      <c r="B7" s="1" t="s">
        <v>20</v>
      </c>
      <c r="C7" t="s">
        <v>28</v>
      </c>
      <c r="D7" s="1" t="s">
        <v>98</v>
      </c>
      <c r="E7" s="1" t="s">
        <v>29</v>
      </c>
      <c r="F7" s="2">
        <v>1</v>
      </c>
      <c r="G7">
        <v>9451374</v>
      </c>
      <c r="J7" s="15" t="str">
        <f t="shared" si="0"/>
        <v>C7 = 4µ7, 50 V, 20 %, lead spacing 2 mm, diam. 6.3 mm max.</v>
      </c>
    </row>
    <row r="8" spans="1:10" ht="15">
      <c r="A8" s="1" t="s">
        <v>32</v>
      </c>
      <c r="B8" s="1" t="s">
        <v>20</v>
      </c>
      <c r="C8" t="s">
        <v>31</v>
      </c>
      <c r="D8" s="1" t="s">
        <v>98</v>
      </c>
      <c r="E8" s="1" t="s">
        <v>33</v>
      </c>
      <c r="F8" s="2">
        <v>3</v>
      </c>
      <c r="G8">
        <v>9451404</v>
      </c>
      <c r="J8" s="15" t="str">
        <f>CONCATENATE(E8,IF(ISBLANK(E8),""," = "),A8)</f>
        <v>C8,C10,C11 = 47 µF, 50 V, 20 %, lead spacing 2.5 mm, diam. 6.3 mm max.</v>
      </c>
    </row>
    <row r="9" spans="1:10" ht="15">
      <c r="A9" s="1" t="s">
        <v>35</v>
      </c>
      <c r="B9" s="1" t="s">
        <v>20</v>
      </c>
      <c r="C9" t="s">
        <v>34</v>
      </c>
      <c r="D9" s="1" t="s">
        <v>25</v>
      </c>
      <c r="E9" s="1" t="s">
        <v>36</v>
      </c>
      <c r="F9" s="2">
        <v>3</v>
      </c>
      <c r="G9">
        <v>1216440</v>
      </c>
      <c r="J9" s="15" t="str">
        <f>CONCATENATE(E9,IF(ISBLANK(E9),""," = "),A9)</f>
        <v>C9, C12,C13 = 100 nF, 50 V, 10 %, Ceramic X7R, lead spacing 5.08 mm</v>
      </c>
    </row>
    <row r="10" spans="1:10" s="6" customFormat="1" ht="15">
      <c r="A10" s="5" t="s">
        <v>37</v>
      </c>
      <c r="B10" s="5"/>
      <c r="C10" s="5"/>
      <c r="D10" s="5"/>
      <c r="E10" s="5"/>
      <c r="F10" s="6">
        <f>SUM(F11:F12)</f>
        <v>2</v>
      </c>
      <c r="J10" s="18" t="str">
        <f t="shared" si="0"/>
        <v>Inductor</v>
      </c>
    </row>
    <row r="11" spans="1:10" ht="15">
      <c r="A11" s="1" t="s">
        <v>47</v>
      </c>
      <c r="B11" s="1" t="s">
        <v>38</v>
      </c>
      <c r="C11" t="s">
        <v>39</v>
      </c>
      <c r="D11" s="1" t="s">
        <v>40</v>
      </c>
      <c r="E11" s="1" t="s">
        <v>41</v>
      </c>
      <c r="F11" s="2">
        <v>1</v>
      </c>
      <c r="G11">
        <v>2475032</v>
      </c>
      <c r="H11" s="1"/>
      <c r="J11" s="15" t="str">
        <f t="shared" si="0"/>
        <v>L1 = 4µ7, 3.05 A, 80 mΩ, 10 %, radial, lead spacing 5 mm (Epcos B82144B2472K000)</v>
      </c>
    </row>
    <row r="12" spans="1:10" ht="15">
      <c r="A12" s="1" t="s">
        <v>42</v>
      </c>
      <c r="B12" s="1" t="s">
        <v>43</v>
      </c>
      <c r="C12" t="s">
        <v>44</v>
      </c>
      <c r="D12" s="1" t="s">
        <v>45</v>
      </c>
      <c r="E12" s="1" t="s">
        <v>46</v>
      </c>
      <c r="F12" s="2">
        <v>1</v>
      </c>
      <c r="G12">
        <v>2364237</v>
      </c>
      <c r="J12" s="15" t="str">
        <f t="shared" si="0"/>
        <v xml:space="preserve">L2 = 600 µH, 2 A, 2x50 mΩ, common mode choke, 17.5x14 mm (Kemet SC-02-06G) </v>
      </c>
    </row>
    <row r="13" spans="1:10" s="6" customFormat="1" ht="15">
      <c r="A13" s="5" t="s">
        <v>52</v>
      </c>
      <c r="B13" s="5"/>
      <c r="C13" s="5"/>
      <c r="D13" s="5"/>
      <c r="E13" s="5"/>
      <c r="F13" s="6">
        <f>SUM(F14:F15)</f>
        <v>6</v>
      </c>
      <c r="J13" s="18" t="str">
        <f t="shared" si="0"/>
        <v>Semiconductor</v>
      </c>
    </row>
    <row r="14" spans="1:10" ht="15">
      <c r="A14" s="26" t="s">
        <v>49</v>
      </c>
      <c r="B14" s="23" t="s">
        <v>50</v>
      </c>
      <c r="C14" s="22" t="s">
        <v>48</v>
      </c>
      <c r="D14" s="23" t="s">
        <v>53</v>
      </c>
      <c r="E14" s="23" t="s">
        <v>51</v>
      </c>
      <c r="F14" s="24">
        <v>5</v>
      </c>
      <c r="G14" s="24">
        <v>1467514</v>
      </c>
      <c r="H14" s="22"/>
      <c r="I14" s="24"/>
      <c r="J14" s="15" t="str">
        <f t="shared" si="0"/>
        <v>D1-D5 = 1N4007, 1000 V, 1 A</v>
      </c>
    </row>
    <row r="15" spans="1:10" ht="15">
      <c r="A15" s="23" t="s">
        <v>54</v>
      </c>
      <c r="B15" s="23" t="s">
        <v>20</v>
      </c>
      <c r="C15" s="23" t="s">
        <v>55</v>
      </c>
      <c r="D15" s="23" t="s">
        <v>57</v>
      </c>
      <c r="E15" s="23" t="s">
        <v>56</v>
      </c>
      <c r="F15" s="24">
        <v>1</v>
      </c>
      <c r="G15" s="22">
        <v>1581123</v>
      </c>
      <c r="J15" s="15" t="str">
        <f t="shared" si="0"/>
        <v>LED1 = LED, green, 3 mm</v>
      </c>
    </row>
    <row r="16" spans="1:10" ht="15">
      <c r="A16" s="1" t="s">
        <v>99</v>
      </c>
      <c r="B16" s="1" t="s">
        <v>60</v>
      </c>
      <c r="C16" s="1" t="s">
        <v>61</v>
      </c>
      <c r="D16" s="1" t="s">
        <v>58</v>
      </c>
      <c r="E16" s="1" t="s">
        <v>59</v>
      </c>
      <c r="F16" s="24">
        <v>1</v>
      </c>
      <c r="G16" s="24">
        <v>2218602</v>
      </c>
      <c r="H16" s="27" t="s">
        <v>68</v>
      </c>
      <c r="J16" s="15" t="str">
        <f>CONCATENATE(E16,IF(ISBLANK(E16),""," = "),A16)</f>
        <v xml:space="preserve">MOD1 = R-87E3.3-0.5 Recom Power (3V3/0A5) </v>
      </c>
    </row>
    <row r="17" spans="1:10" s="24" customFormat="1" ht="15">
      <c r="A17" s="23" t="s">
        <v>62</v>
      </c>
      <c r="B17" s="23" t="s">
        <v>63</v>
      </c>
      <c r="C17" s="23" t="s">
        <v>64</v>
      </c>
      <c r="D17" s="23" t="s">
        <v>65</v>
      </c>
      <c r="E17" s="23" t="s">
        <v>66</v>
      </c>
      <c r="F17" s="24">
        <v>1</v>
      </c>
      <c r="G17">
        <v>1204974</v>
      </c>
      <c r="H17" s="27" t="s">
        <v>67</v>
      </c>
      <c r="J17" s="25" t="str">
        <f>CONCATENATE(E17,IF(ISBLANK(E17),""," = "),A17)</f>
        <v>MOD2 = TEL 5-2423 Traco Power (5 W/+/-15 V)</v>
      </c>
    </row>
    <row r="18" spans="1:10" s="6" customFormat="1" ht="15">
      <c r="A18" s="5" t="s">
        <v>8</v>
      </c>
      <c r="B18" s="5"/>
      <c r="C18" s="5"/>
      <c r="D18" s="5"/>
      <c r="E18" s="5"/>
      <c r="J18" s="18" t="str">
        <f t="shared" si="0"/>
        <v>Other</v>
      </c>
    </row>
    <row r="19" spans="1:10" ht="15">
      <c r="A19" s="33" t="s">
        <v>71</v>
      </c>
      <c r="B19" s="29" t="s">
        <v>69</v>
      </c>
      <c r="C19" s="29" t="s">
        <v>70</v>
      </c>
      <c r="D19" s="29" t="s">
        <v>72</v>
      </c>
      <c r="E19" s="31" t="s">
        <v>73</v>
      </c>
      <c r="F19" s="30">
        <v>1</v>
      </c>
      <c r="G19" s="30">
        <v>1217037</v>
      </c>
      <c r="J19" s="15" t="str">
        <f t="shared" si="0"/>
        <v>K1 = DC barrel jack, 1.95 mm pin, 12 V, 3 A</v>
      </c>
    </row>
    <row r="20" spans="1:10" ht="15">
      <c r="A20" s="21" t="s">
        <v>81</v>
      </c>
      <c r="B20" s="21" t="s">
        <v>74</v>
      </c>
      <c r="C20" s="28" t="s">
        <v>75</v>
      </c>
      <c r="D20" s="21" t="s">
        <v>76</v>
      </c>
      <c r="E20" s="21" t="s">
        <v>77</v>
      </c>
      <c r="F20" s="30">
        <v>2</v>
      </c>
      <c r="G20" s="28">
        <v>3041440</v>
      </c>
      <c r="J20" s="15" t="str">
        <f t="shared" si="0"/>
        <v>K2,K3 = Terminal block, 2-way, 5.08 mm</v>
      </c>
    </row>
    <row r="21" spans="1:10" ht="15">
      <c r="A21" s="29" t="s">
        <v>80</v>
      </c>
      <c r="B21" s="29" t="s">
        <v>74</v>
      </c>
      <c r="C21" s="29" t="s">
        <v>78</v>
      </c>
      <c r="D21" s="29" t="s">
        <v>82</v>
      </c>
      <c r="E21" s="29" t="s">
        <v>79</v>
      </c>
      <c r="F21" s="30">
        <v>1</v>
      </c>
      <c r="G21" s="28">
        <v>3041451</v>
      </c>
      <c r="J21" s="15" t="str">
        <f>CONCATENATE(E21,IF(ISBLANK(E21),""," = "),A21)</f>
        <v>K4 = Terminal block, 3-way, 5.08 mm</v>
      </c>
    </row>
    <row r="22" spans="1:10" ht="15">
      <c r="A22" s="29" t="s">
        <v>87</v>
      </c>
      <c r="B22" s="29" t="s">
        <v>83</v>
      </c>
      <c r="C22" s="29" t="s">
        <v>84</v>
      </c>
      <c r="D22" s="29" t="s">
        <v>86</v>
      </c>
      <c r="E22" s="29" t="s">
        <v>85</v>
      </c>
      <c r="F22" s="30">
        <v>1</v>
      </c>
      <c r="G22" s="28">
        <v>1098454</v>
      </c>
      <c r="J22" s="15" t="str">
        <f>CONCATENATE(E22,IF(ISBLANK(E22),""," = "),A22)</f>
        <v>JP1 = Pin header, 2-way, vertical, 2.54 mm</v>
      </c>
    </row>
    <row r="23" spans="1:10" ht="15">
      <c r="A23" s="29" t="s">
        <v>88</v>
      </c>
      <c r="B23" s="29" t="s">
        <v>89</v>
      </c>
      <c r="C23" s="29" t="s">
        <v>90</v>
      </c>
      <c r="D23" s="29" t="s">
        <v>91</v>
      </c>
      <c r="E23" s="29" t="s">
        <v>92</v>
      </c>
      <c r="F23" s="30">
        <v>1</v>
      </c>
      <c r="G23" s="28">
        <v>1162740</v>
      </c>
      <c r="J23" s="15" t="str">
        <f>CONCATENATE(E23,IF(ISBLANK(E23),""," = "),A23)</f>
        <v>F1 = Fuse holder, 20 x 5 mm, 500 V, 10 A</v>
      </c>
    </row>
    <row r="24" spans="1:10" s="30" customFormat="1" ht="15">
      <c r="A24" s="29" t="s">
        <v>93</v>
      </c>
      <c r="B24" s="29" t="s">
        <v>89</v>
      </c>
      <c r="C24" s="29" t="s">
        <v>94</v>
      </c>
      <c r="D24" s="29" t="s">
        <v>95</v>
      </c>
      <c r="E24" s="29" t="s">
        <v>92</v>
      </c>
      <c r="F24" s="30">
        <v>1</v>
      </c>
      <c r="G24" s="28">
        <v>1176774</v>
      </c>
      <c r="J24" s="32" t="str">
        <f>CONCATENATE(E24,IF(ISBLANK(E24),""," = "),A24)</f>
        <v>F1 = Cover for fuse holder 20 x 5 mm</v>
      </c>
    </row>
    <row r="25" spans="1:10" s="30" customFormat="1" ht="15">
      <c r="A25" s="29" t="s">
        <v>97</v>
      </c>
      <c r="B25" s="29" t="s">
        <v>20</v>
      </c>
      <c r="C25" t="s">
        <v>96</v>
      </c>
      <c r="D25" s="29" t="s">
        <v>95</v>
      </c>
      <c r="E25" s="29" t="s">
        <v>92</v>
      </c>
      <c r="F25" s="30">
        <v>1</v>
      </c>
      <c r="G25">
        <v>2461177</v>
      </c>
      <c r="J25" s="32" t="str">
        <f>CONCATENATE(E25,IF(ISBLANK(E25),""," = "),A25)</f>
        <v>F1 = Fuse, Cartridge, 1 A Time Delay, 20 x 5 mm</v>
      </c>
    </row>
    <row r="26" spans="1:10" s="6" customFormat="1" ht="15">
      <c r="A26" s="5" t="s">
        <v>9</v>
      </c>
      <c r="B26" s="5"/>
      <c r="C26" s="5"/>
      <c r="D26" s="5"/>
      <c r="E26" s="5"/>
      <c r="J26" s="18" t="str">
        <f t="shared" si="0"/>
        <v>Misc.</v>
      </c>
    </row>
    <row r="27" spans="1:10" s="8" customFormat="1" ht="15">
      <c r="A27" s="7" t="s">
        <v>101</v>
      </c>
      <c r="B27" s="7"/>
      <c r="C27" s="7"/>
      <c r="D27" s="7"/>
      <c r="E27" s="7"/>
      <c r="J27" s="15" t="str">
        <f t="shared" si="0"/>
        <v>PCB 150464-1 v1.1</v>
      </c>
    </row>
    <row r="28" ht="15">
      <c r="J28" s="15" t="str">
        <f t="shared" si="0"/>
        <v/>
      </c>
    </row>
    <row r="29" spans="7:10" ht="15">
      <c r="G29" s="8"/>
      <c r="J29" s="15" t="str">
        <f t="shared" si="0"/>
        <v/>
      </c>
    </row>
    <row r="30" ht="15">
      <c r="J30" s="15" t="str">
        <f t="shared" si="0"/>
        <v/>
      </c>
    </row>
    <row r="31" ht="15"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ht="15">
      <c r="J34" s="15" t="str">
        <f t="shared" si="0"/>
        <v/>
      </c>
    </row>
    <row r="35" ht="15"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spans="1:10" ht="15">
      <c r="A38"/>
      <c r="J38" s="15" t="str">
        <f t="shared" si="0"/>
        <v/>
      </c>
    </row>
    <row r="39" spans="1:10" ht="15">
      <c r="A39"/>
      <c r="J39" s="15" t="str">
        <f t="shared" si="0"/>
        <v/>
      </c>
    </row>
    <row r="40" spans="1:10" ht="15">
      <c r="A40"/>
      <c r="J40" s="15" t="str">
        <f t="shared" si="0"/>
        <v/>
      </c>
    </row>
    <row r="41" spans="1:10" ht="15">
      <c r="A41"/>
      <c r="J41" s="15" t="str">
        <f t="shared" si="0"/>
        <v/>
      </c>
    </row>
    <row r="42" spans="1:10" ht="15">
      <c r="A42"/>
      <c r="J42" s="15" t="str">
        <f t="shared" si="0"/>
        <v/>
      </c>
    </row>
    <row r="43" ht="15"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spans="1:10" ht="15">
      <c r="A46"/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aca="true" t="shared" si="1" ref="J74:J106">CONCATENATE(E74,IF(ISBLANK(E74),""," = "),A74)</f>
        <v/>
      </c>
    </row>
    <row r="75" ht="15">
      <c r="J75" s="15" t="str">
        <f t="shared" si="1"/>
        <v/>
      </c>
    </row>
    <row r="76" ht="15">
      <c r="J76" s="15" t="str">
        <f t="shared" si="1"/>
        <v/>
      </c>
    </row>
    <row r="77" ht="15">
      <c r="J77" s="15" t="str">
        <f t="shared" si="1"/>
        <v/>
      </c>
    </row>
    <row r="78" ht="15">
      <c r="J78" s="15" t="str">
        <f t="shared" si="1"/>
        <v/>
      </c>
    </row>
    <row r="79" ht="15">
      <c r="J79" s="15" t="str">
        <f t="shared" si="1"/>
        <v/>
      </c>
    </row>
    <row r="80" ht="15">
      <c r="J80" s="15" t="str">
        <f t="shared" si="1"/>
        <v/>
      </c>
    </row>
    <row r="81" ht="15">
      <c r="J81" s="15" t="str">
        <f t="shared" si="1"/>
        <v/>
      </c>
    </row>
    <row r="82" ht="15">
      <c r="J82" s="15" t="str">
        <f t="shared" si="1"/>
        <v/>
      </c>
    </row>
    <row r="83" ht="15">
      <c r="J83" s="15" t="str">
        <f t="shared" si="1"/>
        <v/>
      </c>
    </row>
    <row r="84" ht="15">
      <c r="J84" s="15" t="str">
        <f t="shared" si="1"/>
        <v/>
      </c>
    </row>
    <row r="85" ht="15">
      <c r="J85" s="15" t="str">
        <f t="shared" si="1"/>
        <v/>
      </c>
    </row>
    <row r="86" ht="15">
      <c r="J86" s="15" t="str">
        <f t="shared" si="1"/>
        <v/>
      </c>
    </row>
    <row r="87" ht="15">
      <c r="J87" s="15" t="str">
        <f t="shared" si="1"/>
        <v/>
      </c>
    </row>
    <row r="88" ht="15">
      <c r="J88" s="15" t="str">
        <f t="shared" si="1"/>
        <v/>
      </c>
    </row>
    <row r="89" ht="15">
      <c r="J89" s="15" t="str">
        <f t="shared" si="1"/>
        <v/>
      </c>
    </row>
    <row r="90" ht="15">
      <c r="J90" s="15" t="str">
        <f t="shared" si="1"/>
        <v/>
      </c>
    </row>
    <row r="91" ht="15">
      <c r="J91" s="15" t="str">
        <f t="shared" si="1"/>
        <v/>
      </c>
    </row>
    <row r="92" ht="15">
      <c r="J92" s="15" t="str">
        <f t="shared" si="1"/>
        <v/>
      </c>
    </row>
    <row r="93" ht="15">
      <c r="J93" s="15" t="str">
        <f t="shared" si="1"/>
        <v/>
      </c>
    </row>
    <row r="94" ht="15">
      <c r="J94" s="15" t="str">
        <f t="shared" si="1"/>
        <v/>
      </c>
    </row>
    <row r="95" ht="15">
      <c r="J95" s="15" t="str">
        <f t="shared" si="1"/>
        <v/>
      </c>
    </row>
    <row r="96" ht="15">
      <c r="J96" s="15" t="str">
        <f t="shared" si="1"/>
        <v/>
      </c>
    </row>
    <row r="97" ht="15">
      <c r="J97" s="15" t="str">
        <f t="shared" si="1"/>
        <v/>
      </c>
    </row>
    <row r="98" ht="15">
      <c r="J98" s="15" t="str">
        <f t="shared" si="1"/>
        <v/>
      </c>
    </row>
    <row r="99" ht="15">
      <c r="J99" s="15" t="str">
        <f t="shared" si="1"/>
        <v/>
      </c>
    </row>
    <row r="100" ht="15">
      <c r="J100" s="15" t="str">
        <f t="shared" si="1"/>
        <v/>
      </c>
    </row>
    <row r="101" ht="15">
      <c r="J101" s="15" t="str">
        <f t="shared" si="1"/>
        <v/>
      </c>
    </row>
    <row r="102" ht="15">
      <c r="J102" s="15" t="str">
        <f t="shared" si="1"/>
        <v/>
      </c>
    </row>
    <row r="103" ht="15">
      <c r="J103" s="15" t="str">
        <f t="shared" si="1"/>
        <v/>
      </c>
    </row>
    <row r="104" ht="15">
      <c r="J104" s="15" t="str">
        <f t="shared" si="1"/>
        <v/>
      </c>
    </row>
    <row r="105" ht="15">
      <c r="J105" s="15" t="str">
        <f t="shared" si="1"/>
        <v/>
      </c>
    </row>
    <row r="106" ht="15">
      <c r="J106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35" t="s">
        <v>10</v>
      </c>
      <c r="B1" s="35"/>
      <c r="C1" s="35"/>
      <c r="D1" s="35"/>
    </row>
    <row r="2" spans="1:4" s="9" customFormat="1" ht="14.85" customHeight="1">
      <c r="A2" s="10" t="s">
        <v>11</v>
      </c>
      <c r="B2" s="11" t="s">
        <v>12</v>
      </c>
      <c r="C2" s="11" t="s">
        <v>13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Giesberts | Elektor Labs</dc:creator>
  <cp:keywords/>
  <dc:description/>
  <cp:lastModifiedBy>Ton Giesberts | Elektor Labs</cp:lastModifiedBy>
  <cp:lastPrinted>2009-08-03T09:49:46Z</cp:lastPrinted>
  <dcterms:created xsi:type="dcterms:W3CDTF">2009-05-15T08:53:47Z</dcterms:created>
  <dcterms:modified xsi:type="dcterms:W3CDTF">2016-02-09T08:50:44Z</dcterms:modified>
  <cp:category/>
  <cp:version/>
  <cp:contentType/>
  <cp:contentStatus/>
</cp:coreProperties>
</file>